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итоговый протокол" sheetId="4" r:id="rId1"/>
  </sheets>
  <definedNames>
    <definedName name="_GoBack" localSheetId="0">'итоговый протокол'!$P$14</definedName>
    <definedName name="_xlnm._FilterDatabase" localSheetId="0" hidden="1">'итоговый протокол'!$A$7:$P$55</definedName>
  </definedNames>
  <calcPr calcId="145621"/>
</workbook>
</file>

<file path=xl/calcChain.xml><?xml version="1.0" encoding="utf-8"?>
<calcChain xmlns="http://schemas.openxmlformats.org/spreadsheetml/2006/main">
  <c r="M84" i="4" l="1"/>
  <c r="L84" i="4"/>
  <c r="K84" i="4"/>
  <c r="M8" i="4"/>
  <c r="L8" i="4"/>
  <c r="K8" i="4"/>
  <c r="M10" i="4"/>
  <c r="M9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5" i="4"/>
  <c r="M86" i="4"/>
  <c r="M87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5" i="4"/>
  <c r="L86" i="4"/>
  <c r="L87" i="4"/>
  <c r="N86" i="4" l="1"/>
  <c r="N76" i="4"/>
  <c r="N72" i="4"/>
  <c r="N64" i="4"/>
  <c r="N60" i="4"/>
  <c r="N84" i="4"/>
  <c r="N52" i="4"/>
  <c r="N48" i="4"/>
  <c r="N40" i="4"/>
  <c r="N36" i="4"/>
  <c r="N28" i="4"/>
  <c r="N24" i="4"/>
  <c r="N16" i="4"/>
  <c r="N85" i="4"/>
  <c r="N83" i="4"/>
  <c r="N59" i="4"/>
  <c r="N47" i="4"/>
  <c r="N35" i="4"/>
  <c r="N23" i="4"/>
  <c r="N71" i="4"/>
  <c r="N8" i="4"/>
  <c r="N82" i="4"/>
  <c r="N78" i="4"/>
  <c r="N70" i="4"/>
  <c r="N66" i="4"/>
  <c r="N58" i="4"/>
  <c r="N54" i="4"/>
  <c r="N46" i="4"/>
  <c r="N42" i="4"/>
  <c r="N34" i="4"/>
  <c r="N30" i="4"/>
  <c r="N22" i="4"/>
  <c r="N18" i="4"/>
  <c r="N10" i="4"/>
  <c r="N87" i="4"/>
  <c r="N77" i="4"/>
  <c r="N65" i="4"/>
  <c r="N53" i="4"/>
  <c r="N41" i="4"/>
  <c r="N29" i="4"/>
  <c r="N17" i="4"/>
  <c r="N13" i="4"/>
  <c r="N81" i="4"/>
  <c r="N69" i="4"/>
  <c r="N57" i="4"/>
  <c r="N45" i="4"/>
  <c r="N39" i="4"/>
  <c r="N27" i="4"/>
  <c r="N9" i="4"/>
  <c r="N74" i="4"/>
  <c r="N62" i="4"/>
  <c r="N56" i="4"/>
  <c r="N50" i="4"/>
  <c r="N38" i="4"/>
  <c r="N32" i="4"/>
  <c r="N26" i="4"/>
  <c r="N20" i="4"/>
  <c r="N14" i="4"/>
  <c r="N75" i="4"/>
  <c r="N63" i="4"/>
  <c r="N51" i="4"/>
  <c r="N33" i="4"/>
  <c r="N21" i="4"/>
  <c r="N15" i="4"/>
  <c r="N80" i="4"/>
  <c r="N68" i="4"/>
  <c r="N44" i="4"/>
  <c r="N79" i="4"/>
  <c r="N73" i="4"/>
  <c r="N67" i="4"/>
  <c r="N61" i="4"/>
  <c r="N55" i="4"/>
  <c r="N49" i="4"/>
  <c r="N43" i="4"/>
  <c r="N37" i="4"/>
  <c r="N31" i="4"/>
  <c r="N25" i="4"/>
  <c r="N19" i="4"/>
  <c r="N12" i="4"/>
  <c r="N11" i="4"/>
</calcChain>
</file>

<file path=xl/sharedStrings.xml><?xml version="1.0" encoding="utf-8"?>
<sst xmlns="http://schemas.openxmlformats.org/spreadsheetml/2006/main" count="427" uniqueCount="319">
  <si>
    <t>шифр</t>
  </si>
  <si>
    <t>Фамилия</t>
  </si>
  <si>
    <t>Инициалы</t>
  </si>
  <si>
    <t>Класс</t>
  </si>
  <si>
    <t>Полное наименование ОУ</t>
  </si>
  <si>
    <t>Город</t>
  </si>
  <si>
    <t>№</t>
  </si>
  <si>
    <t>МЕСТО</t>
  </si>
  <si>
    <t>ФК-1-1</t>
  </si>
  <si>
    <t>ФК-1-3</t>
  </si>
  <si>
    <t>ФК-1-6</t>
  </si>
  <si>
    <t>ФК-1-9</t>
  </si>
  <si>
    <t>ФК-1-14</t>
  </si>
  <si>
    <t>ФК-1-17</t>
  </si>
  <si>
    <t>ФК-1-21</t>
  </si>
  <si>
    <t>ФК-1-22</t>
  </si>
  <si>
    <t>ФК-1-24</t>
  </si>
  <si>
    <t>ФК-1-25</t>
  </si>
  <si>
    <t>ФК-1-26</t>
  </si>
  <si>
    <t>ФК-1-29</t>
  </si>
  <si>
    <t>ФК-1-30</t>
  </si>
  <si>
    <t>ФК-1-33</t>
  </si>
  <si>
    <t>ФК-1-34</t>
  </si>
  <si>
    <t>ФК-1-35</t>
  </si>
  <si>
    <t>ФК-1-39</t>
  </si>
  <si>
    <t>ФК-1-41</t>
  </si>
  <si>
    <t>ФК-1-46</t>
  </si>
  <si>
    <t>ФК-1-49</t>
  </si>
  <si>
    <t>ФК-1-55</t>
  </si>
  <si>
    <t>ФК-1-56</t>
  </si>
  <si>
    <t>ФК-1-57</t>
  </si>
  <si>
    <t>ФК-1-58</t>
  </si>
  <si>
    <t>ФК-1-61</t>
  </si>
  <si>
    <t>ФК-1-63</t>
  </si>
  <si>
    <t>ФК-1-64</t>
  </si>
  <si>
    <t>ФК-1-68</t>
  </si>
  <si>
    <t>ФК-1-69</t>
  </si>
  <si>
    <t>ФК-1-70</t>
  </si>
  <si>
    <t>ФК-1-71</t>
  </si>
  <si>
    <t>ФК-1-72</t>
  </si>
  <si>
    <t>ФК-1-74</t>
  </si>
  <si>
    <t>ФК-1-76</t>
  </si>
  <si>
    <t>ФК-1-80</t>
  </si>
  <si>
    <t>ФК-1-83</t>
  </si>
  <si>
    <t>ФК-1-84</t>
  </si>
  <si>
    <t>ФК-1-90</t>
  </si>
  <si>
    <t>ФК-1-93</t>
  </si>
  <si>
    <t>ФК-1-95</t>
  </si>
  <si>
    <t>ФК-1-97</t>
  </si>
  <si>
    <t>ФК-1-99</t>
  </si>
  <si>
    <t>ФК-1-100</t>
  </si>
  <si>
    <t>ФК-1-103</t>
  </si>
  <si>
    <t>ФК-1-104</t>
  </si>
  <si>
    <t>ФК-1-105</t>
  </si>
  <si>
    <t>ФК-1-106</t>
  </si>
  <si>
    <t>ФК-1-107</t>
  </si>
  <si>
    <t>ФК-1-112</t>
  </si>
  <si>
    <t>ФК-1-113</t>
  </si>
  <si>
    <t>ФК-1-115</t>
  </si>
  <si>
    <t>ФК-1-116</t>
  </si>
  <si>
    <t>ФК-1-117</t>
  </si>
  <si>
    <t>ФК-1-118</t>
  </si>
  <si>
    <t>ФК-1-119</t>
  </si>
  <si>
    <t>ФК-1-121</t>
  </si>
  <si>
    <t>ФК-1-123</t>
  </si>
  <si>
    <t>ФК-1-125</t>
  </si>
  <si>
    <t>ФК-1-127</t>
  </si>
  <si>
    <t>ФК-1-128</t>
  </si>
  <si>
    <t>ФК-1-129</t>
  </si>
  <si>
    <t>ФК-1-131</t>
  </si>
  <si>
    <t>ФК-1-132</t>
  </si>
  <si>
    <t>ФК-1-134</t>
  </si>
  <si>
    <t>ФК-1-135</t>
  </si>
  <si>
    <t>ФК-1-136</t>
  </si>
  <si>
    <t>ФК-1-138</t>
  </si>
  <si>
    <t>ФК-1-147</t>
  </si>
  <si>
    <t>ФК-1-150</t>
  </si>
  <si>
    <t>ФК-1-151</t>
  </si>
  <si>
    <t>ФК-1-154</t>
  </si>
  <si>
    <t>ФК-1-157</t>
  </si>
  <si>
    <t>ФК-1-159</t>
  </si>
  <si>
    <t>ФК-1-161</t>
  </si>
  <si>
    <t>ФК-1-162</t>
  </si>
  <si>
    <t>ФК-1-167</t>
  </si>
  <si>
    <t>ФК-1-169</t>
  </si>
  <si>
    <t>ФК-1-170</t>
  </si>
  <si>
    <t>ФК-1-171</t>
  </si>
  <si>
    <t>ФК-1-175</t>
  </si>
  <si>
    <t>Решетникова</t>
  </si>
  <si>
    <t>Михайлова</t>
  </si>
  <si>
    <t>Шумилина</t>
  </si>
  <si>
    <t>Колосова</t>
  </si>
  <si>
    <t>Петренко</t>
  </si>
  <si>
    <t>Яхимович</t>
  </si>
  <si>
    <t>Деева</t>
  </si>
  <si>
    <t>Каверзина</t>
  </si>
  <si>
    <t>Пельц</t>
  </si>
  <si>
    <t>Попова</t>
  </si>
  <si>
    <t>Денисова</t>
  </si>
  <si>
    <t>Ивлева</t>
  </si>
  <si>
    <t>Алексеева</t>
  </si>
  <si>
    <t>Макурова</t>
  </si>
  <si>
    <t>Захарова</t>
  </si>
  <si>
    <t>Панченко</t>
  </si>
  <si>
    <t>Дворная</t>
  </si>
  <si>
    <t>Ставинская</t>
  </si>
  <si>
    <t>Насонова</t>
  </si>
  <si>
    <t>Поплевичева</t>
  </si>
  <si>
    <t>Масюк</t>
  </si>
  <si>
    <t>Новикова</t>
  </si>
  <si>
    <t>Мальчик</t>
  </si>
  <si>
    <t>Шавша</t>
  </si>
  <si>
    <t>Грошева</t>
  </si>
  <si>
    <t>Богомазова</t>
  </si>
  <si>
    <t>Иванова</t>
  </si>
  <si>
    <t>Ефремова</t>
  </si>
  <si>
    <t>Рущицькая</t>
  </si>
  <si>
    <t>Федосеева</t>
  </si>
  <si>
    <t>Шкапова</t>
  </si>
  <si>
    <t>Корниенко</t>
  </si>
  <si>
    <t>Пимахина</t>
  </si>
  <si>
    <t>Рогова</t>
  </si>
  <si>
    <t>Балабаева</t>
  </si>
  <si>
    <t>Семенова</t>
  </si>
  <si>
    <t>Ширимет</t>
  </si>
  <si>
    <t>Намикос</t>
  </si>
  <si>
    <t>Тырышкина</t>
  </si>
  <si>
    <t>Дегтярева</t>
  </si>
  <si>
    <t>Шуралева</t>
  </si>
  <si>
    <t>Вайновская</t>
  </si>
  <si>
    <t>Шевченко</t>
  </si>
  <si>
    <t>Штурман</t>
  </si>
  <si>
    <t>Максимова</t>
  </si>
  <si>
    <t>Кожевникова</t>
  </si>
  <si>
    <t>Амирова</t>
  </si>
  <si>
    <t>Сергеева</t>
  </si>
  <si>
    <t>Танатова</t>
  </si>
  <si>
    <t>Валишевская</t>
  </si>
  <si>
    <t>Матвеева</t>
  </si>
  <si>
    <t>Сергиенко</t>
  </si>
  <si>
    <t>Тихвинская</t>
  </si>
  <si>
    <t>Харина</t>
  </si>
  <si>
    <t>Быстрова</t>
  </si>
  <si>
    <t>Махмудова</t>
  </si>
  <si>
    <t>Вершинина</t>
  </si>
  <si>
    <t>Ивачева</t>
  </si>
  <si>
    <t>Кочергина</t>
  </si>
  <si>
    <t>Ерохнович</t>
  </si>
  <si>
    <t>Тетерина</t>
  </si>
  <si>
    <t>Кулешова</t>
  </si>
  <si>
    <t>Рудольф</t>
  </si>
  <si>
    <t>Муратова</t>
  </si>
  <si>
    <t>Лукьянова</t>
  </si>
  <si>
    <t>Козлова</t>
  </si>
  <si>
    <t>Мажуко</t>
  </si>
  <si>
    <t>Краус</t>
  </si>
  <si>
    <t>Смольникова</t>
  </si>
  <si>
    <t>Страмбовская</t>
  </si>
  <si>
    <t>Федорова</t>
  </si>
  <si>
    <t>Литвинова</t>
  </si>
  <si>
    <t>Усенова</t>
  </si>
  <si>
    <t>Рыжанкова</t>
  </si>
  <si>
    <t>Маткова</t>
  </si>
  <si>
    <t>Митроченко</t>
  </si>
  <si>
    <t>Мосянова</t>
  </si>
  <si>
    <t>Долгополова</t>
  </si>
  <si>
    <t>Ватрушкина</t>
  </si>
  <si>
    <t>Наумова</t>
  </si>
  <si>
    <t>А.А</t>
  </si>
  <si>
    <t>А.К</t>
  </si>
  <si>
    <t>В.С</t>
  </si>
  <si>
    <t>К.М</t>
  </si>
  <si>
    <t>О.А</t>
  </si>
  <si>
    <t>А.В</t>
  </si>
  <si>
    <t>В.А</t>
  </si>
  <si>
    <t>Ю.В</t>
  </si>
  <si>
    <t>А.Я</t>
  </si>
  <si>
    <t>П.Е</t>
  </si>
  <si>
    <t>П.Н</t>
  </si>
  <si>
    <t>А.М</t>
  </si>
  <si>
    <t>О.Н</t>
  </si>
  <si>
    <t>Е.Д</t>
  </si>
  <si>
    <t>Д.В</t>
  </si>
  <si>
    <t>Д.Г</t>
  </si>
  <si>
    <t>Д.Д</t>
  </si>
  <si>
    <t>Е.Е</t>
  </si>
  <si>
    <t>Е.Р</t>
  </si>
  <si>
    <t>П.Д</t>
  </si>
  <si>
    <t>О.И</t>
  </si>
  <si>
    <t>Ю.И</t>
  </si>
  <si>
    <t>К.Н</t>
  </si>
  <si>
    <t>Я.О</t>
  </si>
  <si>
    <t>К.С</t>
  </si>
  <si>
    <t>Е.Ф</t>
  </si>
  <si>
    <t>О.Д</t>
  </si>
  <si>
    <t>Е.А</t>
  </si>
  <si>
    <t>А.Ю</t>
  </si>
  <si>
    <t>В.Д</t>
  </si>
  <si>
    <t>А.С</t>
  </si>
  <si>
    <t>А.О</t>
  </si>
  <si>
    <t>К.А</t>
  </si>
  <si>
    <t>К.К</t>
  </si>
  <si>
    <t>Е.С</t>
  </si>
  <si>
    <t>А.Д</t>
  </si>
  <si>
    <t>В.М</t>
  </si>
  <si>
    <t>Д.Р</t>
  </si>
  <si>
    <t>А.Р</t>
  </si>
  <si>
    <t>Е.К</t>
  </si>
  <si>
    <t>И.И</t>
  </si>
  <si>
    <t>К.В</t>
  </si>
  <si>
    <t>П.В</t>
  </si>
  <si>
    <t>Д.С</t>
  </si>
  <si>
    <t>Е.В</t>
  </si>
  <si>
    <t>М.В</t>
  </si>
  <si>
    <t>У.А</t>
  </si>
  <si>
    <t>Е.Н</t>
  </si>
  <si>
    <t>Л.А</t>
  </si>
  <si>
    <t>Д.А</t>
  </si>
  <si>
    <t>Ю.С</t>
  </si>
  <si>
    <t>А.Б</t>
  </si>
  <si>
    <t>И.Е</t>
  </si>
  <si>
    <t>Э.А</t>
  </si>
  <si>
    <t>Н.О</t>
  </si>
  <si>
    <t>П.А</t>
  </si>
  <si>
    <t>Муниципальное автономное общеобразовательное учреждение "Средняя общеобразовательная школа № 2"</t>
  </si>
  <si>
    <t>Государственное бюджетное нетиповое общеобразовательное учреждение "Губернаторский многопрофильный лицей-интернат"</t>
  </si>
  <si>
    <t>Муниципальное бюджетное общеобразовательное учреждение "Гимназия № 21"</t>
  </si>
  <si>
    <t>Муниципальное бюджетное общеобразовательное учреждение "Гимназия № 25"</t>
  </si>
  <si>
    <t>Муниципальное бюджетное общеобразовательное учреждение "Лицей № 89"</t>
  </si>
  <si>
    <t>Муниципальное бюджетное общеобразовательное учреждение "Лицей №23"</t>
  </si>
  <si>
    <t>Муниципальное бюджетное общеобразовательное учреждение "Средняя общеобразовательная школа №28"</t>
  </si>
  <si>
    <t>Муниципальное бюджетное общеобразовательное учреждение "Средняя общеобразовательная школа №50 имени Бабенко Алексея Алексеевича"</t>
  </si>
  <si>
    <t>Муниципальное бюджетное общеобразовательное учреждение Киселевского городского округа "Средняя общеобразовательная школа №11"</t>
  </si>
  <si>
    <t>Муниципальное бюджетное нетиповое общеобразовательное учреждение "Гимназия №18"</t>
  </si>
  <si>
    <t>Муниципальное бюджетное общеобразовательное учреждение "Средняя общеобразовательная школа № 2"</t>
  </si>
  <si>
    <t>Муниципальное бюджетное общеобразовательное учреждение "Гимназия № 6 имени С.Ф. Вензелева"</t>
  </si>
  <si>
    <t>Муниципальное бюджетное общеобразовательное учреждение "Лицей № 20"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</si>
  <si>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</si>
  <si>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 4"</t>
  </si>
  <si>
    <t>Муниципальное бюджетное общеобразовательное учреждение "Средняя общеобразовательная школа №5"</t>
  </si>
  <si>
    <t>Муниципальное автономное общеобразовательное учреждение "Средняя общеобразовательная школа № 112 с углубленным изучением информатики"</t>
  </si>
  <si>
    <t>Муниципальное бюджетное нетиповое общеобразовательное учреждение "Гимназия №62"</t>
  </si>
  <si>
    <t>Муниципальное бюджетное нетиповое общеобразовательное учреждение "Лицей № 111"</t>
  </si>
  <si>
    <t>Муниципальное бюджетное общеобразовательное учреждение "Гимназия № 32" г. Новокузнецка</t>
  </si>
  <si>
    <t>Муниципальное бюджетное общеобразовательное учреждение "Гимназия №10 имени Ф.М.Достоевского"</t>
  </si>
  <si>
    <t>Муниципальное бюджетное общеобразовательное учреждение "Средняя общеобразовательная школа №61 имени Ильгизара Александровича Касакина"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</si>
  <si>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</si>
  <si>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14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</si>
  <si>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45"</t>
  </si>
  <si>
    <t>Муниципальное бюджетное общеобразовательное учреждение "Средняя общеобразовательная школа № 62"</t>
  </si>
  <si>
    <t>Муниципальное автономное общеобразовательное учреждение "Средняя общеобразовательная школа №160" Тайгинского городского округа</t>
  </si>
  <si>
    <t>Муниципальное бюджетное общеобразовательное учреждение "Средняя общеобразовательная школа № 32" Тайгинского городского округа</t>
  </si>
  <si>
    <t>Муниципальное автономное общеобразовательное учреждение "Гимназия города Юрги"</t>
  </si>
  <si>
    <t>Муниципальное бюджетное общеобразовательное учреждение "Лицей города Юрги"</t>
  </si>
  <si>
    <t>Муниципальное бюджетное общеобразовательное учреждение "Средняя общеобразовательная школа № 2 города Юрги"</t>
  </si>
  <si>
    <t>Муниципальное бюджетное общеобразовательное учреждение "Средняя общеобразовательная школа №10 г. Юрги"</t>
  </si>
  <si>
    <t>Муниципальное бюджетное общеобразовательное учреждение "Средняя общеобразовательная школа №14 имени К.С.Федоровского"</t>
  </si>
  <si>
    <t>Муниципальное бюджетное общеобразовательное учреждение "Средняя общеобразовательная школа №8 г.Юрги"</t>
  </si>
  <si>
    <t>Муниципальное бюджетное общеобразовательное учреждение «Средняя общеобразовательная школа № 6 г. Юрги»</t>
  </si>
  <si>
    <t>Муниципальное бюджетное общеобразовательное учреждение "Раздольнинская основная общеобразовательная школа"</t>
  </si>
  <si>
    <t>Муниципальное бюджетное общеобразовательное учреждение "Береговская средняя общеобразовательная школа" Кемеровского муниципального округа</t>
  </si>
  <si>
    <t>Муниципальное бюджетное общеобразовательное учреждение "Ясногорская средняя общеобразовательная школа" Кемеровского муниципального округа</t>
  </si>
  <si>
    <t>Муниципальное автономное общеобразовательное учреждение Тисульская средняя общеобразовательная школа №1</t>
  </si>
  <si>
    <t>г. Анжеро-Судженск</t>
  </si>
  <si>
    <t>г. Калтан</t>
  </si>
  <si>
    <t>г. Кемерово</t>
  </si>
  <si>
    <t>г. Киселевск</t>
  </si>
  <si>
    <t>г. Ленинск-Кузнецкий</t>
  </si>
  <si>
    <t>г. Междуреченск</t>
  </si>
  <si>
    <t>г. Мыски</t>
  </si>
  <si>
    <t>г. Новокузнецк</t>
  </si>
  <si>
    <t>г. Осинники</t>
  </si>
  <si>
    <t>г. Полысаево</t>
  </si>
  <si>
    <t>г. Прокопьевск</t>
  </si>
  <si>
    <t>г. Тайга</t>
  </si>
  <si>
    <t>г. Таштагол</t>
  </si>
  <si>
    <t>г. Юрга</t>
  </si>
  <si>
    <t>р-н Гурьевский</t>
  </si>
  <si>
    <t>р-н Кемеровский</t>
  </si>
  <si>
    <t>р-н Мариинский</t>
  </si>
  <si>
    <t>р-н Промышленновский</t>
  </si>
  <si>
    <t>р-н Тисульский</t>
  </si>
  <si>
    <t>Муниципальное бюджетное общеобразовательное учреждение Анжеро-Судженского городского округа «Средняя общеобразовательная школа № 22»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</si>
  <si>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</si>
  <si>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бюджетное общеобразовательное учреждение "Средняя общеобразовательная школа №30 имени Н.Н. Колокольцова"</t>
  </si>
  <si>
    <t>Муниципальное бюджетное общеобразовательное учреждение "Средняя общеобразовательная школа № 48 имени М. Ю. Коломина"</t>
  </si>
  <si>
    <t>Муниципальное автономное общеобразовательное учреждение "Средняя общеобразовательная школа № 110"</t>
  </si>
  <si>
    <t>Муниципальное бюджетное нетиповое общеобразовательное учреждение "Гимназия №59"</t>
  </si>
  <si>
    <t>Муниципальное бюджетное общеобразовательное учреждение "Средняя общеобразовательная школа №71"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</si>
  <si>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</si>
  <si>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</si>
  <si>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"Средняя общеобразовательная школа № 51"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</si>
  <si>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</si>
  <si>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</si>
  <si>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 города Юрги имени Героя Советского Союза А.П.Максименко"</t>
  </si>
  <si>
    <t>Муниципальное автономное нетиповое общеобразовательное учреждение "Гимназия № 2"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</si>
  <si>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</si>
  <si>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"Промышленновская средняя общеобразовательная школа №56"</t>
  </si>
  <si>
    <t>Рейтинг</t>
  </si>
  <si>
    <t>Председатель:</t>
  </si>
  <si>
    <t>Члены жюри:</t>
  </si>
  <si>
    <t>Жуков Родион Сергеевич</t>
  </si>
  <si>
    <t>Смышляев Дмитрий Валентинович</t>
  </si>
  <si>
    <t>Фролова Ольга Анатольевна</t>
  </si>
  <si>
    <t>Результаты испытаний</t>
  </si>
  <si>
    <t>Зачетный балл</t>
  </si>
  <si>
    <t>Максимальный / лучший результат</t>
  </si>
  <si>
    <t>Максимальный зачетный балл</t>
  </si>
  <si>
    <t>Гимнастика, баллы</t>
  </si>
  <si>
    <t>Спортивные игры</t>
  </si>
  <si>
    <t>Гимнастика</t>
  </si>
  <si>
    <t>Теория</t>
  </si>
  <si>
    <t>Теория, баллы</t>
  </si>
  <si>
    <t>Итог</t>
  </si>
  <si>
    <t>Спортивные игры, мин., с</t>
  </si>
  <si>
    <t>Муниципальное бюджетное общеобразовательное учреждение "Средняя общеобразовательная школа №18"</t>
  </si>
  <si>
    <t>С.А</t>
  </si>
  <si>
    <t>Протокол регионального этапа всероссийской олимпиады школьников по физической культуре  9-11 классы (девочки)
 в 2020-2021 учебном году</t>
  </si>
  <si>
    <t xml:space="preserve">                                          мах кол-во баллов 9-11 класс - 100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</si>
</sst>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64" fontId="3" fillId="0" borderId="0" xfId="0" applyNumberFormat="1" applyFont="1"/>
    <xf numFmtId="0" fontId="3" fillId="0" borderId="0" xfId="0" applyFont="1" applyFill="1"/>
    <xf numFmtId="164" fontId="3" fillId="0" borderId="0" xfId="0" applyNumberFormat="1" applyFont="1" applyFill="1"/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4" xfId="1"/>
    <cellStyle name="Обычный 8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zoomScale="90" zoomScaleNormal="90" workbookViewId="0">
      <selection activeCell="U7" sqref="U7"/>
    </sheetView>
  </sheetViews>
  <sheetFormatPr defaultRowHeight="15.75" x14ac:dyDescent="0.25"/>
  <cols>
    <col min="2" max="2" width="15.28515625" customWidth="1"/>
    <col min="3" max="3" width="16.42578125" customWidth="1"/>
    <col min="4" max="4" width="11.28515625" customWidth="1"/>
    <col min="5" max="5" width="6.7109375" customWidth="1"/>
    <col min="6" max="6" width="37.7109375" customWidth="1"/>
    <col min="7" max="7" width="26" customWidth="1"/>
    <col min="8" max="8" width="13.85546875" customWidth="1"/>
    <col min="9" max="9" width="15.140625" customWidth="1"/>
    <col min="10" max="10" width="14.7109375" customWidth="1"/>
    <col min="11" max="11" width="13.28515625" style="18" customWidth="1"/>
    <col min="12" max="12" width="13.85546875" style="18" customWidth="1"/>
    <col min="13" max="13" width="9.140625" style="20"/>
    <col min="14" max="14" width="9.140625" style="18"/>
    <col min="15" max="15" width="9.140625" style="19" customWidth="1"/>
    <col min="16" max="16" width="10.85546875" style="19" customWidth="1"/>
  </cols>
  <sheetData>
    <row r="1" spans="1:16" ht="58.5" customHeight="1" x14ac:dyDescent="0.25">
      <c r="A1" s="41" t="s">
        <v>317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x14ac:dyDescent="0.25">
      <c r="E2" s="1"/>
      <c r="F2" s="1"/>
    </row>
    <row r="3" spans="1:16" x14ac:dyDescent="0.25">
      <c r="A3" s="6"/>
      <c r="C3" s="6" t="s">
        <v>318</v>
      </c>
      <c r="E3" s="1"/>
      <c r="F3" s="1"/>
    </row>
    <row r="4" spans="1:16" x14ac:dyDescent="0.25">
      <c r="B4" s="6"/>
      <c r="C4" s="6"/>
      <c r="E4" s="1"/>
      <c r="F4" s="1"/>
      <c r="H4" s="35" t="s">
        <v>306</v>
      </c>
      <c r="I4" s="36"/>
      <c r="J4" s="37"/>
      <c r="K4" s="38" t="s">
        <v>307</v>
      </c>
      <c r="L4" s="39"/>
      <c r="M4" s="40"/>
      <c r="N4" s="27"/>
      <c r="O4" s="28"/>
      <c r="P4" s="28"/>
    </row>
    <row r="5" spans="1:16" x14ac:dyDescent="0.25">
      <c r="H5" s="32">
        <v>1.19</v>
      </c>
      <c r="I5" s="32">
        <v>19.600000000000001</v>
      </c>
      <c r="J5" s="32">
        <v>57.5</v>
      </c>
      <c r="K5" s="30">
        <v>40</v>
      </c>
      <c r="L5" s="30">
        <v>40</v>
      </c>
      <c r="M5" s="31">
        <v>20</v>
      </c>
      <c r="N5" s="27"/>
      <c r="O5" s="28"/>
      <c r="P5" s="28"/>
    </row>
    <row r="6" spans="1:16" x14ac:dyDescent="0.25">
      <c r="H6" s="35" t="s">
        <v>304</v>
      </c>
      <c r="I6" s="36"/>
      <c r="J6" s="37"/>
      <c r="K6" s="38" t="s">
        <v>305</v>
      </c>
      <c r="L6" s="39"/>
      <c r="M6" s="40"/>
      <c r="N6" s="27"/>
      <c r="O6" s="28"/>
      <c r="P6" s="28"/>
    </row>
    <row r="7" spans="1:16" s="6" customFormat="1" ht="48" customHeight="1" x14ac:dyDescent="0.25">
      <c r="A7" s="7" t="s">
        <v>6</v>
      </c>
      <c r="B7" s="14" t="s">
        <v>0</v>
      </c>
      <c r="C7" s="14" t="s">
        <v>1</v>
      </c>
      <c r="D7" s="14" t="s">
        <v>2</v>
      </c>
      <c r="E7" s="14" t="s">
        <v>3</v>
      </c>
      <c r="F7" s="14" t="s">
        <v>4</v>
      </c>
      <c r="G7" s="14" t="s">
        <v>5</v>
      </c>
      <c r="H7" s="14" t="s">
        <v>314</v>
      </c>
      <c r="I7" s="14" t="s">
        <v>308</v>
      </c>
      <c r="J7" s="14" t="s">
        <v>312</v>
      </c>
      <c r="K7" s="24" t="s">
        <v>309</v>
      </c>
      <c r="L7" s="24" t="s">
        <v>310</v>
      </c>
      <c r="M7" s="25" t="s">
        <v>311</v>
      </c>
      <c r="N7" s="26" t="s">
        <v>313</v>
      </c>
      <c r="O7" s="4" t="s">
        <v>298</v>
      </c>
      <c r="P7" s="8" t="s">
        <v>7</v>
      </c>
    </row>
    <row r="8" spans="1:16" s="10" customFormat="1" ht="93" customHeight="1" x14ac:dyDescent="0.25">
      <c r="A8" s="4">
        <v>1</v>
      </c>
      <c r="B8" s="5" t="s">
        <v>36</v>
      </c>
      <c r="C8" s="5" t="s">
        <v>116</v>
      </c>
      <c r="D8" s="5" t="s">
        <v>175</v>
      </c>
      <c r="E8" s="5">
        <v>9</v>
      </c>
      <c r="F8" s="5" t="s">
        <v>240</v>
      </c>
      <c r="G8" s="5" t="s">
        <v>270</v>
      </c>
      <c r="H8" s="29">
        <v>1.19</v>
      </c>
      <c r="I8" s="29">
        <v>19.100000000000001</v>
      </c>
      <c r="J8" s="29">
        <v>15.25</v>
      </c>
      <c r="K8" s="29">
        <f>40/H8*1.19</f>
        <v>40</v>
      </c>
      <c r="L8" s="29">
        <f>40*I8/19.6</f>
        <v>38.979591836734691</v>
      </c>
      <c r="M8" s="29">
        <f>20*J8/57.5</f>
        <v>5.3043478260869561</v>
      </c>
      <c r="N8" s="33">
        <f>SUM(K8:M8)</f>
        <v>84.283939662821652</v>
      </c>
      <c r="O8" s="4">
        <v>1</v>
      </c>
      <c r="P8" s="8">
        <v>1</v>
      </c>
    </row>
    <row r="9" spans="1:16" s="10" customFormat="1" ht="75" customHeight="1" x14ac:dyDescent="0.25">
      <c r="A9" s="4">
        <v>2</v>
      </c>
      <c r="B9" s="5" t="s">
        <v>29</v>
      </c>
      <c r="C9" s="5" t="s">
        <v>109</v>
      </c>
      <c r="D9" s="5" t="s">
        <v>187</v>
      </c>
      <c r="E9" s="5">
        <v>11</v>
      </c>
      <c r="F9" s="5" t="s">
        <v>236</v>
      </c>
      <c r="G9" s="5" t="s">
        <v>268</v>
      </c>
      <c r="H9" s="29">
        <v>1.32</v>
      </c>
      <c r="I9" s="29">
        <v>19.399999999999999</v>
      </c>
      <c r="J9" s="29">
        <v>22.5</v>
      </c>
      <c r="K9" s="29">
        <f t="shared" ref="K9:K72" si="0">40/H9*1.19</f>
        <v>36.060606060606055</v>
      </c>
      <c r="L9" s="29">
        <f t="shared" ref="L9:L72" si="1">40*I9/19.6</f>
        <v>39.591836734693878</v>
      </c>
      <c r="M9" s="29">
        <f>20*J9/57.5</f>
        <v>7.8260869565217392</v>
      </c>
      <c r="N9" s="33">
        <f t="shared" ref="N9:N72" si="2">SUM(K9:M9)</f>
        <v>83.478529751821668</v>
      </c>
      <c r="O9" s="4">
        <v>2</v>
      </c>
      <c r="P9" s="8">
        <v>2</v>
      </c>
    </row>
    <row r="10" spans="1:16" s="10" customFormat="1" ht="75" customHeight="1" x14ac:dyDescent="0.25">
      <c r="A10" s="4">
        <v>3</v>
      </c>
      <c r="B10" s="5" t="s">
        <v>37</v>
      </c>
      <c r="C10" s="5" t="s">
        <v>117</v>
      </c>
      <c r="D10" s="5" t="s">
        <v>168</v>
      </c>
      <c r="E10" s="5">
        <v>11</v>
      </c>
      <c r="F10" s="5" t="s">
        <v>287</v>
      </c>
      <c r="G10" s="5" t="s">
        <v>270</v>
      </c>
      <c r="H10" s="29">
        <v>1.35</v>
      </c>
      <c r="I10" s="29">
        <v>19.600000000000001</v>
      </c>
      <c r="J10" s="29">
        <v>21.75</v>
      </c>
      <c r="K10" s="29">
        <f t="shared" si="0"/>
        <v>35.259259259259252</v>
      </c>
      <c r="L10" s="29">
        <f t="shared" si="1"/>
        <v>40</v>
      </c>
      <c r="M10" s="29">
        <f>20*J10/57.5</f>
        <v>7.5652173913043477</v>
      </c>
      <c r="N10" s="33">
        <f>SUM(K10:M10)</f>
        <v>82.824476650563597</v>
      </c>
      <c r="O10" s="8">
        <v>3</v>
      </c>
      <c r="P10" s="8">
        <v>2</v>
      </c>
    </row>
    <row r="11" spans="1:16" s="10" customFormat="1" ht="75" customHeight="1" x14ac:dyDescent="0.25">
      <c r="A11" s="4">
        <v>4</v>
      </c>
      <c r="B11" s="5" t="s">
        <v>41</v>
      </c>
      <c r="C11" s="5" t="s">
        <v>121</v>
      </c>
      <c r="D11" s="5" t="s">
        <v>196</v>
      </c>
      <c r="E11" s="5">
        <v>9</v>
      </c>
      <c r="F11" s="5" t="s">
        <v>243</v>
      </c>
      <c r="G11" s="5" t="s">
        <v>270</v>
      </c>
      <c r="H11" s="29">
        <v>1.38</v>
      </c>
      <c r="I11" s="29">
        <v>19</v>
      </c>
      <c r="J11" s="29">
        <v>26</v>
      </c>
      <c r="K11" s="29">
        <f t="shared" si="0"/>
        <v>34.492753623188406</v>
      </c>
      <c r="L11" s="29">
        <f t="shared" si="1"/>
        <v>38.775510204081627</v>
      </c>
      <c r="M11" s="29">
        <f t="shared" ref="M11:M72" si="3">20*J11/57.5</f>
        <v>9.0434782608695645</v>
      </c>
      <c r="N11" s="33">
        <f t="shared" si="2"/>
        <v>82.311742088139596</v>
      </c>
      <c r="O11" s="4">
        <v>4</v>
      </c>
      <c r="P11" s="8">
        <v>2</v>
      </c>
    </row>
    <row r="12" spans="1:16" s="10" customFormat="1" ht="75" customHeight="1" x14ac:dyDescent="0.25">
      <c r="A12" s="4">
        <v>5</v>
      </c>
      <c r="B12" s="5" t="s">
        <v>39</v>
      </c>
      <c r="C12" s="5" t="s">
        <v>119</v>
      </c>
      <c r="D12" s="5" t="s">
        <v>194</v>
      </c>
      <c r="E12" s="5">
        <v>11</v>
      </c>
      <c r="F12" s="5" t="s">
        <v>242</v>
      </c>
      <c r="G12" s="5" t="s">
        <v>270</v>
      </c>
      <c r="H12" s="29">
        <v>1.27</v>
      </c>
      <c r="I12" s="29">
        <v>19.100000000000001</v>
      </c>
      <c r="J12" s="29">
        <v>15.25</v>
      </c>
      <c r="K12" s="29">
        <f t="shared" si="0"/>
        <v>37.480314960629919</v>
      </c>
      <c r="L12" s="29">
        <f t="shared" si="1"/>
        <v>38.979591836734691</v>
      </c>
      <c r="M12" s="29">
        <f t="shared" si="3"/>
        <v>5.3043478260869561</v>
      </c>
      <c r="N12" s="33">
        <f t="shared" si="2"/>
        <v>81.764254623451563</v>
      </c>
      <c r="O12" s="4">
        <v>5</v>
      </c>
      <c r="P12" s="8">
        <v>2</v>
      </c>
    </row>
    <row r="13" spans="1:16" s="10" customFormat="1" ht="75" customHeight="1" x14ac:dyDescent="0.25">
      <c r="A13" s="4">
        <v>6</v>
      </c>
      <c r="B13" s="4" t="s">
        <v>87</v>
      </c>
      <c r="C13" s="4" t="s">
        <v>167</v>
      </c>
      <c r="D13" s="4" t="s">
        <v>316</v>
      </c>
      <c r="E13" s="4">
        <v>11</v>
      </c>
      <c r="F13" s="34" t="s">
        <v>315</v>
      </c>
      <c r="G13" s="4" t="s">
        <v>270</v>
      </c>
      <c r="H13" s="29">
        <v>1.44</v>
      </c>
      <c r="I13" s="29">
        <v>19.3</v>
      </c>
      <c r="J13" s="29">
        <v>17.75</v>
      </c>
      <c r="K13" s="29">
        <f t="shared" si="0"/>
        <v>33.055555555555557</v>
      </c>
      <c r="L13" s="29">
        <f t="shared" si="1"/>
        <v>39.387755102040813</v>
      </c>
      <c r="M13" s="29">
        <f t="shared" si="3"/>
        <v>6.1739130434782608</v>
      </c>
      <c r="N13" s="33">
        <f t="shared" si="2"/>
        <v>78.617223701074636</v>
      </c>
      <c r="O13" s="4">
        <v>6</v>
      </c>
      <c r="P13" s="4">
        <v>2</v>
      </c>
    </row>
    <row r="14" spans="1:16" s="10" customFormat="1" ht="75" customHeight="1" x14ac:dyDescent="0.25">
      <c r="A14" s="4">
        <v>7</v>
      </c>
      <c r="B14" s="4" t="s">
        <v>58</v>
      </c>
      <c r="C14" s="4" t="s">
        <v>138</v>
      </c>
      <c r="D14" s="3" t="s">
        <v>203</v>
      </c>
      <c r="E14" s="4">
        <v>10</v>
      </c>
      <c r="F14" s="34" t="s">
        <v>293</v>
      </c>
      <c r="G14" s="4" t="s">
        <v>275</v>
      </c>
      <c r="H14" s="29">
        <v>1.29</v>
      </c>
      <c r="I14" s="29">
        <v>18.399999999999999</v>
      </c>
      <c r="J14" s="29">
        <v>10</v>
      </c>
      <c r="K14" s="29">
        <f t="shared" si="0"/>
        <v>36.899224806201545</v>
      </c>
      <c r="L14" s="29">
        <f t="shared" si="1"/>
        <v>37.551020408163261</v>
      </c>
      <c r="M14" s="29">
        <f t="shared" si="3"/>
        <v>3.4782608695652173</v>
      </c>
      <c r="N14" s="33">
        <f t="shared" si="2"/>
        <v>77.928506083930017</v>
      </c>
      <c r="O14" s="8">
        <v>7</v>
      </c>
      <c r="P14" s="4">
        <v>2</v>
      </c>
    </row>
    <row r="15" spans="1:16" s="10" customFormat="1" ht="75" customHeight="1" x14ac:dyDescent="0.25">
      <c r="A15" s="4">
        <v>8</v>
      </c>
      <c r="B15" s="5" t="s">
        <v>16</v>
      </c>
      <c r="C15" s="5" t="s">
        <v>96</v>
      </c>
      <c r="D15" s="5" t="s">
        <v>175</v>
      </c>
      <c r="E15" s="5">
        <v>10</v>
      </c>
      <c r="F15" s="5" t="s">
        <v>227</v>
      </c>
      <c r="G15" s="5" t="s">
        <v>265</v>
      </c>
      <c r="H15" s="29">
        <v>1.48</v>
      </c>
      <c r="I15" s="29">
        <v>18.5</v>
      </c>
      <c r="J15" s="29">
        <v>20.5</v>
      </c>
      <c r="K15" s="29">
        <f t="shared" si="0"/>
        <v>32.162162162162161</v>
      </c>
      <c r="L15" s="29">
        <f t="shared" si="1"/>
        <v>37.755102040816325</v>
      </c>
      <c r="M15" s="29">
        <f t="shared" si="3"/>
        <v>7.1304347826086953</v>
      </c>
      <c r="N15" s="33">
        <f t="shared" si="2"/>
        <v>77.047698985587175</v>
      </c>
      <c r="O15" s="4">
        <v>8</v>
      </c>
      <c r="P15" s="8">
        <v>2</v>
      </c>
    </row>
    <row r="16" spans="1:16" s="10" customFormat="1" ht="75" customHeight="1" x14ac:dyDescent="0.25">
      <c r="A16" s="4">
        <v>9</v>
      </c>
      <c r="B16" s="5" t="s">
        <v>43</v>
      </c>
      <c r="C16" s="5" t="s">
        <v>123</v>
      </c>
      <c r="D16" s="5" t="s">
        <v>198</v>
      </c>
      <c r="E16" s="5">
        <v>11</v>
      </c>
      <c r="F16" s="5" t="s">
        <v>289</v>
      </c>
      <c r="G16" s="5" t="s">
        <v>270</v>
      </c>
      <c r="H16" s="29">
        <v>1.43</v>
      </c>
      <c r="I16" s="29">
        <v>19.100000000000001</v>
      </c>
      <c r="J16" s="29">
        <v>13</v>
      </c>
      <c r="K16" s="29">
        <f t="shared" si="0"/>
        <v>33.286713286713287</v>
      </c>
      <c r="L16" s="29">
        <f t="shared" si="1"/>
        <v>38.979591836734691</v>
      </c>
      <c r="M16" s="29">
        <f t="shared" si="3"/>
        <v>4.5217391304347823</v>
      </c>
      <c r="N16" s="33">
        <f t="shared" si="2"/>
        <v>76.788044253882759</v>
      </c>
      <c r="O16" s="4">
        <v>9</v>
      </c>
      <c r="P16" s="8">
        <v>2</v>
      </c>
    </row>
    <row r="17" spans="1:16" s="10" customFormat="1" ht="75" customHeight="1" x14ac:dyDescent="0.25">
      <c r="A17" s="4">
        <v>10</v>
      </c>
      <c r="B17" s="5" t="s">
        <v>30</v>
      </c>
      <c r="C17" s="5" t="s">
        <v>110</v>
      </c>
      <c r="D17" s="5" t="s">
        <v>188</v>
      </c>
      <c r="E17" s="5">
        <v>11</v>
      </c>
      <c r="F17" s="5" t="s">
        <v>237</v>
      </c>
      <c r="G17" s="5" t="s">
        <v>268</v>
      </c>
      <c r="H17" s="29">
        <v>1.46</v>
      </c>
      <c r="I17" s="29">
        <v>18.5</v>
      </c>
      <c r="J17" s="29">
        <v>16.5</v>
      </c>
      <c r="K17" s="29">
        <f t="shared" si="0"/>
        <v>32.602739726027394</v>
      </c>
      <c r="L17" s="29">
        <f t="shared" si="1"/>
        <v>37.755102040816325</v>
      </c>
      <c r="M17" s="29">
        <f t="shared" si="3"/>
        <v>5.7391304347826084</v>
      </c>
      <c r="N17" s="33">
        <f t="shared" si="2"/>
        <v>76.096972201626329</v>
      </c>
      <c r="O17" s="4">
        <v>10</v>
      </c>
      <c r="P17" s="8">
        <v>2</v>
      </c>
    </row>
    <row r="18" spans="1:16" s="10" customFormat="1" ht="75" customHeight="1" x14ac:dyDescent="0.25">
      <c r="A18" s="4">
        <v>11</v>
      </c>
      <c r="B18" s="5" t="s">
        <v>38</v>
      </c>
      <c r="C18" s="5" t="s">
        <v>118</v>
      </c>
      <c r="D18" s="5" t="s">
        <v>193</v>
      </c>
      <c r="E18" s="5">
        <v>10</v>
      </c>
      <c r="F18" s="5" t="s">
        <v>241</v>
      </c>
      <c r="G18" s="5" t="s">
        <v>270</v>
      </c>
      <c r="H18" s="29">
        <v>1.59</v>
      </c>
      <c r="I18" s="29">
        <v>19.399999999999999</v>
      </c>
      <c r="J18" s="29">
        <v>18.5</v>
      </c>
      <c r="K18" s="29">
        <f t="shared" si="0"/>
        <v>29.937106918238989</v>
      </c>
      <c r="L18" s="29">
        <f t="shared" si="1"/>
        <v>39.591836734693878</v>
      </c>
      <c r="M18" s="29">
        <f t="shared" si="3"/>
        <v>6.4347826086956523</v>
      </c>
      <c r="N18" s="33">
        <f t="shared" si="2"/>
        <v>75.963726261628523</v>
      </c>
      <c r="O18" s="8">
        <v>11</v>
      </c>
      <c r="P18" s="8">
        <v>2</v>
      </c>
    </row>
    <row r="19" spans="1:16" s="10" customFormat="1" ht="75" customHeight="1" x14ac:dyDescent="0.25">
      <c r="A19" s="4">
        <v>12</v>
      </c>
      <c r="B19" s="5" t="s">
        <v>40</v>
      </c>
      <c r="C19" s="5" t="s">
        <v>120</v>
      </c>
      <c r="D19" s="5" t="s">
        <v>195</v>
      </c>
      <c r="E19" s="5">
        <v>11</v>
      </c>
      <c r="F19" s="5" t="s">
        <v>288</v>
      </c>
      <c r="G19" s="5" t="s">
        <v>270</v>
      </c>
      <c r="H19" s="29">
        <v>1.42</v>
      </c>
      <c r="I19" s="29">
        <v>19.2</v>
      </c>
      <c r="J19" s="29">
        <v>7.75</v>
      </c>
      <c r="K19" s="29">
        <f t="shared" si="0"/>
        <v>33.521126760563384</v>
      </c>
      <c r="L19" s="29">
        <f t="shared" si="1"/>
        <v>39.183673469387749</v>
      </c>
      <c r="M19" s="29">
        <f t="shared" si="3"/>
        <v>2.6956521739130435</v>
      </c>
      <c r="N19" s="33">
        <f t="shared" si="2"/>
        <v>75.400452403864179</v>
      </c>
      <c r="O19" s="4">
        <v>12</v>
      </c>
      <c r="P19" s="8">
        <v>2</v>
      </c>
    </row>
    <row r="20" spans="1:16" s="10" customFormat="1" ht="75" customHeight="1" x14ac:dyDescent="0.25">
      <c r="A20" s="4">
        <v>13</v>
      </c>
      <c r="B20" s="5" t="s">
        <v>46</v>
      </c>
      <c r="C20" s="5" t="s">
        <v>126</v>
      </c>
      <c r="D20" s="5" t="s">
        <v>200</v>
      </c>
      <c r="E20" s="5">
        <v>11</v>
      </c>
      <c r="F20" s="5" t="s">
        <v>246</v>
      </c>
      <c r="G20" s="5" t="s">
        <v>271</v>
      </c>
      <c r="H20" s="29">
        <v>1.49</v>
      </c>
      <c r="I20" s="29">
        <v>18.899999999999999</v>
      </c>
      <c r="J20" s="29">
        <v>12.25</v>
      </c>
      <c r="K20" s="29">
        <f t="shared" si="0"/>
        <v>31.946308724832214</v>
      </c>
      <c r="L20" s="29">
        <f t="shared" si="1"/>
        <v>38.571428571428569</v>
      </c>
      <c r="M20" s="29">
        <f t="shared" si="3"/>
        <v>4.2608695652173916</v>
      </c>
      <c r="N20" s="33">
        <f t="shared" si="2"/>
        <v>74.778606861478167</v>
      </c>
      <c r="O20" s="4">
        <v>13</v>
      </c>
      <c r="P20" s="8">
        <v>3</v>
      </c>
    </row>
    <row r="21" spans="1:16" s="10" customFormat="1" ht="75" customHeight="1" x14ac:dyDescent="0.25">
      <c r="A21" s="4">
        <v>14</v>
      </c>
      <c r="B21" s="5" t="s">
        <v>28</v>
      </c>
      <c r="C21" s="5" t="s">
        <v>108</v>
      </c>
      <c r="D21" s="5" t="s">
        <v>186</v>
      </c>
      <c r="E21" s="5">
        <v>9</v>
      </c>
      <c r="F21" s="5" t="s">
        <v>235</v>
      </c>
      <c r="G21" s="5" t="s">
        <v>268</v>
      </c>
      <c r="H21" s="29">
        <v>1.38</v>
      </c>
      <c r="I21" s="29">
        <v>17.899999999999999</v>
      </c>
      <c r="J21" s="29">
        <v>10</v>
      </c>
      <c r="K21" s="29">
        <f t="shared" si="0"/>
        <v>34.492753623188406</v>
      </c>
      <c r="L21" s="29">
        <f t="shared" si="1"/>
        <v>36.530612244897959</v>
      </c>
      <c r="M21" s="29">
        <f t="shared" si="3"/>
        <v>3.4782608695652173</v>
      </c>
      <c r="N21" s="33">
        <f t="shared" si="2"/>
        <v>74.501626737651577</v>
      </c>
      <c r="O21" s="4">
        <v>14</v>
      </c>
      <c r="P21" s="8">
        <v>3</v>
      </c>
    </row>
    <row r="22" spans="1:16" s="10" customFormat="1" ht="75" customHeight="1" x14ac:dyDescent="0.25">
      <c r="A22" s="4">
        <v>15</v>
      </c>
      <c r="B22" s="4" t="s">
        <v>73</v>
      </c>
      <c r="C22" s="4" t="s">
        <v>153</v>
      </c>
      <c r="D22" s="4" t="s">
        <v>192</v>
      </c>
      <c r="E22" s="4">
        <v>10</v>
      </c>
      <c r="F22" s="34" t="s">
        <v>258</v>
      </c>
      <c r="G22" s="4" t="s">
        <v>276</v>
      </c>
      <c r="H22" s="29">
        <v>1.51</v>
      </c>
      <c r="I22" s="29">
        <v>19.5</v>
      </c>
      <c r="J22" s="29">
        <v>8.25</v>
      </c>
      <c r="K22" s="29">
        <f t="shared" si="0"/>
        <v>31.523178807947019</v>
      </c>
      <c r="L22" s="29">
        <f t="shared" si="1"/>
        <v>39.795918367346935</v>
      </c>
      <c r="M22" s="29">
        <f t="shared" si="3"/>
        <v>2.8695652173913042</v>
      </c>
      <c r="N22" s="33">
        <f t="shared" si="2"/>
        <v>74.188662392685259</v>
      </c>
      <c r="O22" s="8">
        <v>15</v>
      </c>
      <c r="P22" s="4">
        <v>3</v>
      </c>
    </row>
    <row r="23" spans="1:16" s="10" customFormat="1" ht="75" customHeight="1" x14ac:dyDescent="0.25">
      <c r="A23" s="4">
        <v>16</v>
      </c>
      <c r="B23" s="5" t="s">
        <v>13</v>
      </c>
      <c r="C23" s="5" t="s">
        <v>93</v>
      </c>
      <c r="D23" s="5" t="s">
        <v>168</v>
      </c>
      <c r="E23" s="5">
        <v>10</v>
      </c>
      <c r="F23" s="5" t="s">
        <v>284</v>
      </c>
      <c r="G23" s="5" t="s">
        <v>264</v>
      </c>
      <c r="H23" s="29">
        <v>1.52</v>
      </c>
      <c r="I23" s="29">
        <v>18.5</v>
      </c>
      <c r="J23" s="29">
        <v>14.5</v>
      </c>
      <c r="K23" s="29">
        <f t="shared" si="0"/>
        <v>31.315789473684209</v>
      </c>
      <c r="L23" s="29">
        <f t="shared" si="1"/>
        <v>37.755102040816325</v>
      </c>
      <c r="M23" s="29">
        <f t="shared" si="3"/>
        <v>5.0434782608695654</v>
      </c>
      <c r="N23" s="33">
        <f t="shared" si="2"/>
        <v>74.114369775370093</v>
      </c>
      <c r="O23" s="4">
        <v>16</v>
      </c>
      <c r="P23" s="8">
        <v>3</v>
      </c>
    </row>
    <row r="24" spans="1:16" s="10" customFormat="1" ht="75" customHeight="1" x14ac:dyDescent="0.25">
      <c r="A24" s="4">
        <v>17</v>
      </c>
      <c r="B24" s="4" t="s">
        <v>72</v>
      </c>
      <c r="C24" s="4" t="s">
        <v>152</v>
      </c>
      <c r="D24" s="4" t="s">
        <v>173</v>
      </c>
      <c r="E24" s="4">
        <v>11</v>
      </c>
      <c r="F24" s="34" t="s">
        <v>257</v>
      </c>
      <c r="G24" s="4" t="s">
        <v>276</v>
      </c>
      <c r="H24" s="29">
        <v>1.5</v>
      </c>
      <c r="I24" s="29">
        <v>17.899999999999999</v>
      </c>
      <c r="J24" s="29">
        <v>16.25</v>
      </c>
      <c r="K24" s="29">
        <f t="shared" si="0"/>
        <v>31.733333333333334</v>
      </c>
      <c r="L24" s="29">
        <f t="shared" si="1"/>
        <v>36.530612244897959</v>
      </c>
      <c r="M24" s="29">
        <f t="shared" si="3"/>
        <v>5.6521739130434785</v>
      </c>
      <c r="N24" s="33">
        <f t="shared" si="2"/>
        <v>73.916119491274785</v>
      </c>
      <c r="O24" s="4">
        <v>17</v>
      </c>
      <c r="P24" s="4">
        <v>3</v>
      </c>
    </row>
    <row r="25" spans="1:16" s="10" customFormat="1" ht="75" customHeight="1" x14ac:dyDescent="0.25">
      <c r="A25" s="4">
        <v>18</v>
      </c>
      <c r="B25" s="4" t="s">
        <v>61</v>
      </c>
      <c r="C25" s="4" t="s">
        <v>141</v>
      </c>
      <c r="D25" s="3" t="s">
        <v>209</v>
      </c>
      <c r="E25" s="4">
        <v>11</v>
      </c>
      <c r="F25" s="34" t="s">
        <v>293</v>
      </c>
      <c r="G25" s="4" t="s">
        <v>275</v>
      </c>
      <c r="H25" s="29">
        <v>1.37</v>
      </c>
      <c r="I25" s="29">
        <v>17.2</v>
      </c>
      <c r="J25" s="29">
        <v>11</v>
      </c>
      <c r="K25" s="29">
        <f t="shared" si="0"/>
        <v>34.744525547445249</v>
      </c>
      <c r="L25" s="29">
        <f t="shared" si="1"/>
        <v>35.102040816326529</v>
      </c>
      <c r="M25" s="29">
        <f t="shared" si="3"/>
        <v>3.8260869565217392</v>
      </c>
      <c r="N25" s="33">
        <f t="shared" si="2"/>
        <v>73.67265332029352</v>
      </c>
      <c r="O25" s="4">
        <v>18</v>
      </c>
      <c r="P25" s="4">
        <v>3</v>
      </c>
    </row>
    <row r="26" spans="1:16" s="10" customFormat="1" ht="75" customHeight="1" x14ac:dyDescent="0.25">
      <c r="A26" s="4">
        <v>19</v>
      </c>
      <c r="B26" s="2" t="s">
        <v>63</v>
      </c>
      <c r="C26" s="2" t="s">
        <v>143</v>
      </c>
      <c r="D26" s="3" t="s">
        <v>211</v>
      </c>
      <c r="E26" s="4">
        <v>11</v>
      </c>
      <c r="F26" s="34" t="s">
        <v>294</v>
      </c>
      <c r="G26" s="4" t="s">
        <v>276</v>
      </c>
      <c r="H26" s="29">
        <v>1.59</v>
      </c>
      <c r="I26" s="29">
        <v>18.8</v>
      </c>
      <c r="J26" s="29">
        <v>15</v>
      </c>
      <c r="K26" s="29">
        <f t="shared" si="0"/>
        <v>29.937106918238989</v>
      </c>
      <c r="L26" s="29">
        <f t="shared" si="1"/>
        <v>38.367346938775505</v>
      </c>
      <c r="M26" s="29">
        <f t="shared" si="3"/>
        <v>5.2173913043478262</v>
      </c>
      <c r="N26" s="33">
        <f t="shared" si="2"/>
        <v>73.521845161362322</v>
      </c>
      <c r="O26" s="8">
        <v>19</v>
      </c>
      <c r="P26" s="4">
        <v>3</v>
      </c>
    </row>
    <row r="27" spans="1:16" s="10" customFormat="1" ht="75" customHeight="1" x14ac:dyDescent="0.25">
      <c r="A27" s="4">
        <v>20</v>
      </c>
      <c r="B27" s="4" t="s">
        <v>59</v>
      </c>
      <c r="C27" s="4" t="s">
        <v>139</v>
      </c>
      <c r="D27" s="3" t="s">
        <v>207</v>
      </c>
      <c r="E27" s="4">
        <v>10</v>
      </c>
      <c r="F27" s="34" t="s">
        <v>293</v>
      </c>
      <c r="G27" s="4" t="s">
        <v>275</v>
      </c>
      <c r="H27" s="29">
        <v>1.44</v>
      </c>
      <c r="I27" s="29">
        <v>16.100000000000001</v>
      </c>
      <c r="J27" s="29">
        <v>20.5</v>
      </c>
      <c r="K27" s="29">
        <f t="shared" si="0"/>
        <v>33.055555555555557</v>
      </c>
      <c r="L27" s="29">
        <f t="shared" si="1"/>
        <v>32.857142857142854</v>
      </c>
      <c r="M27" s="29">
        <f t="shared" si="3"/>
        <v>7.1304347826086953</v>
      </c>
      <c r="N27" s="33">
        <f t="shared" si="2"/>
        <v>73.043133195307092</v>
      </c>
      <c r="O27" s="4">
        <v>20</v>
      </c>
      <c r="P27" s="4">
        <v>3</v>
      </c>
    </row>
    <row r="28" spans="1:16" s="10" customFormat="1" ht="75" customHeight="1" x14ac:dyDescent="0.25">
      <c r="A28" s="4">
        <v>21</v>
      </c>
      <c r="B28" s="5" t="s">
        <v>45</v>
      </c>
      <c r="C28" s="5" t="s">
        <v>125</v>
      </c>
      <c r="D28" s="5" t="s">
        <v>199</v>
      </c>
      <c r="E28" s="5">
        <v>10</v>
      </c>
      <c r="F28" s="5" t="s">
        <v>246</v>
      </c>
      <c r="G28" s="5" t="s">
        <v>271</v>
      </c>
      <c r="H28" s="29">
        <v>1.52</v>
      </c>
      <c r="I28" s="29">
        <v>18.399999999999999</v>
      </c>
      <c r="J28" s="29">
        <v>10.5</v>
      </c>
      <c r="K28" s="29">
        <f t="shared" si="0"/>
        <v>31.315789473684209</v>
      </c>
      <c r="L28" s="29">
        <f t="shared" si="1"/>
        <v>37.551020408163261</v>
      </c>
      <c r="M28" s="29">
        <f t="shared" si="3"/>
        <v>3.652173913043478</v>
      </c>
      <c r="N28" s="33">
        <f t="shared" si="2"/>
        <v>72.518983794890957</v>
      </c>
      <c r="O28" s="4">
        <v>21</v>
      </c>
      <c r="P28" s="8">
        <v>3</v>
      </c>
    </row>
    <row r="29" spans="1:16" s="10" customFormat="1" ht="75" customHeight="1" x14ac:dyDescent="0.25">
      <c r="A29" s="4">
        <v>22</v>
      </c>
      <c r="B29" s="5" t="s">
        <v>44</v>
      </c>
      <c r="C29" s="5" t="s">
        <v>124</v>
      </c>
      <c r="D29" s="5" t="s">
        <v>172</v>
      </c>
      <c r="E29" s="5">
        <v>10</v>
      </c>
      <c r="F29" s="5" t="s">
        <v>245</v>
      </c>
      <c r="G29" s="5" t="s">
        <v>270</v>
      </c>
      <c r="H29" s="29">
        <v>1.5</v>
      </c>
      <c r="I29" s="29">
        <v>18.7</v>
      </c>
      <c r="J29" s="29">
        <v>6.5</v>
      </c>
      <c r="K29" s="29">
        <f t="shared" si="0"/>
        <v>31.733333333333334</v>
      </c>
      <c r="L29" s="29">
        <f t="shared" si="1"/>
        <v>38.163265306122447</v>
      </c>
      <c r="M29" s="29">
        <f t="shared" si="3"/>
        <v>2.2608695652173911</v>
      </c>
      <c r="N29" s="33">
        <f t="shared" si="2"/>
        <v>72.157468204673179</v>
      </c>
      <c r="O29" s="4">
        <v>22</v>
      </c>
      <c r="P29" s="8">
        <v>3</v>
      </c>
    </row>
    <row r="30" spans="1:16" s="10" customFormat="1" ht="75" customHeight="1" x14ac:dyDescent="0.25">
      <c r="A30" s="4">
        <v>23</v>
      </c>
      <c r="B30" s="5" t="s">
        <v>9</v>
      </c>
      <c r="C30" s="5" t="s">
        <v>89</v>
      </c>
      <c r="D30" s="5" t="s">
        <v>169</v>
      </c>
      <c r="E30" s="5">
        <v>10</v>
      </c>
      <c r="F30" s="5" t="s">
        <v>283</v>
      </c>
      <c r="G30" s="5" t="s">
        <v>263</v>
      </c>
      <c r="H30" s="29">
        <v>1.52</v>
      </c>
      <c r="I30" s="29">
        <v>17.7</v>
      </c>
      <c r="J30" s="29">
        <v>12.5</v>
      </c>
      <c r="K30" s="29">
        <f t="shared" si="0"/>
        <v>31.315789473684209</v>
      </c>
      <c r="L30" s="29">
        <f t="shared" si="1"/>
        <v>36.122448979591837</v>
      </c>
      <c r="M30" s="29">
        <f t="shared" si="3"/>
        <v>4.3478260869565215</v>
      </c>
      <c r="N30" s="33">
        <f t="shared" si="2"/>
        <v>71.786064540232559</v>
      </c>
      <c r="O30" s="8">
        <v>23</v>
      </c>
      <c r="P30" s="8">
        <v>3</v>
      </c>
    </row>
    <row r="31" spans="1:16" s="10" customFormat="1" ht="75" customHeight="1" x14ac:dyDescent="0.25">
      <c r="A31" s="4">
        <v>24</v>
      </c>
      <c r="B31" s="5" t="s">
        <v>35</v>
      </c>
      <c r="C31" s="5" t="s">
        <v>115</v>
      </c>
      <c r="D31" s="5" t="s">
        <v>192</v>
      </c>
      <c r="E31" s="5">
        <v>9</v>
      </c>
      <c r="F31" s="5" t="s">
        <v>286</v>
      </c>
      <c r="G31" s="5" t="s">
        <v>270</v>
      </c>
      <c r="H31" s="29">
        <v>1.48</v>
      </c>
      <c r="I31" s="29">
        <v>16.2</v>
      </c>
      <c r="J31" s="29">
        <v>17.5</v>
      </c>
      <c r="K31" s="29">
        <f t="shared" si="0"/>
        <v>32.162162162162161</v>
      </c>
      <c r="L31" s="29">
        <f t="shared" si="1"/>
        <v>33.061224489795919</v>
      </c>
      <c r="M31" s="29">
        <f t="shared" si="3"/>
        <v>6.0869565217391308</v>
      </c>
      <c r="N31" s="33">
        <f t="shared" si="2"/>
        <v>71.310343173697206</v>
      </c>
      <c r="O31" s="4">
        <v>24</v>
      </c>
      <c r="P31" s="8">
        <v>3</v>
      </c>
    </row>
    <row r="32" spans="1:16" s="10" customFormat="1" ht="75" customHeight="1" x14ac:dyDescent="0.25">
      <c r="A32" s="4">
        <v>25</v>
      </c>
      <c r="B32" s="4" t="s">
        <v>60</v>
      </c>
      <c r="C32" s="4" t="s">
        <v>140</v>
      </c>
      <c r="D32" s="3" t="s">
        <v>208</v>
      </c>
      <c r="E32" s="4">
        <v>11</v>
      </c>
      <c r="F32" s="34" t="s">
        <v>293</v>
      </c>
      <c r="G32" s="4" t="s">
        <v>275</v>
      </c>
      <c r="H32" s="29">
        <v>1.51</v>
      </c>
      <c r="I32" s="29">
        <v>16.5</v>
      </c>
      <c r="J32" s="29">
        <v>15.5</v>
      </c>
      <c r="K32" s="29">
        <f t="shared" si="0"/>
        <v>31.523178807947019</v>
      </c>
      <c r="L32" s="29">
        <f t="shared" si="1"/>
        <v>33.673469387755098</v>
      </c>
      <c r="M32" s="29">
        <f t="shared" si="3"/>
        <v>5.3913043478260869</v>
      </c>
      <c r="N32" s="33">
        <f t="shared" si="2"/>
        <v>70.587952543528218</v>
      </c>
      <c r="O32" s="4">
        <v>25</v>
      </c>
      <c r="P32" s="4">
        <v>3</v>
      </c>
    </row>
    <row r="33" spans="1:39" s="10" customFormat="1" ht="75" customHeight="1" x14ac:dyDescent="0.25">
      <c r="A33" s="4">
        <v>26</v>
      </c>
      <c r="B33" s="5" t="s">
        <v>47</v>
      </c>
      <c r="C33" s="5" t="s">
        <v>127</v>
      </c>
      <c r="D33" s="5" t="s">
        <v>201</v>
      </c>
      <c r="E33" s="5">
        <v>9</v>
      </c>
      <c r="F33" s="5" t="s">
        <v>246</v>
      </c>
      <c r="G33" s="5" t="s">
        <v>271</v>
      </c>
      <c r="H33" s="29">
        <v>1.57</v>
      </c>
      <c r="I33" s="29">
        <v>17.3</v>
      </c>
      <c r="J33" s="29">
        <v>11.5</v>
      </c>
      <c r="K33" s="29">
        <f t="shared" si="0"/>
        <v>30.318471337579613</v>
      </c>
      <c r="L33" s="29">
        <f t="shared" si="1"/>
        <v>35.306122448979586</v>
      </c>
      <c r="M33" s="29">
        <f t="shared" si="3"/>
        <v>4</v>
      </c>
      <c r="N33" s="33">
        <f t="shared" si="2"/>
        <v>69.624593786559203</v>
      </c>
      <c r="O33" s="4">
        <v>26</v>
      </c>
      <c r="P33" s="8">
        <v>3</v>
      </c>
    </row>
    <row r="34" spans="1:39" s="10" customFormat="1" ht="75" customHeight="1" x14ac:dyDescent="0.25">
      <c r="A34" s="4">
        <v>27</v>
      </c>
      <c r="B34" s="4" t="s">
        <v>68</v>
      </c>
      <c r="C34" s="4" t="s">
        <v>148</v>
      </c>
      <c r="D34" s="4" t="s">
        <v>214</v>
      </c>
      <c r="E34" s="4">
        <v>11</v>
      </c>
      <c r="F34" s="34" t="s">
        <v>254</v>
      </c>
      <c r="G34" s="4" t="s">
        <v>276</v>
      </c>
      <c r="H34" s="29">
        <v>1.47</v>
      </c>
      <c r="I34" s="29">
        <v>15.8</v>
      </c>
      <c r="J34" s="29">
        <v>14.25</v>
      </c>
      <c r="K34" s="29">
        <f t="shared" si="0"/>
        <v>32.38095238095238</v>
      </c>
      <c r="L34" s="29">
        <f t="shared" si="1"/>
        <v>32.244897959183675</v>
      </c>
      <c r="M34" s="29">
        <f t="shared" si="3"/>
        <v>4.9565217391304346</v>
      </c>
      <c r="N34" s="33">
        <f t="shared" si="2"/>
        <v>69.582372079266491</v>
      </c>
      <c r="O34" s="8">
        <v>27</v>
      </c>
      <c r="P34" s="4">
        <v>3</v>
      </c>
    </row>
    <row r="35" spans="1:39" s="10" customFormat="1" ht="75" customHeight="1" x14ac:dyDescent="0.25">
      <c r="A35" s="4">
        <v>28</v>
      </c>
      <c r="B35" s="5" t="s">
        <v>20</v>
      </c>
      <c r="C35" s="5" t="s">
        <v>100</v>
      </c>
      <c r="D35" s="5" t="s">
        <v>179</v>
      </c>
      <c r="E35" s="5">
        <v>11</v>
      </c>
      <c r="F35" s="5" t="s">
        <v>285</v>
      </c>
      <c r="G35" s="5" t="s">
        <v>265</v>
      </c>
      <c r="H35" s="29">
        <v>1.44</v>
      </c>
      <c r="I35" s="29">
        <v>14.2</v>
      </c>
      <c r="J35" s="29">
        <v>18.5</v>
      </c>
      <c r="K35" s="29">
        <f t="shared" si="0"/>
        <v>33.055555555555557</v>
      </c>
      <c r="L35" s="29">
        <f t="shared" si="1"/>
        <v>28.979591836734691</v>
      </c>
      <c r="M35" s="29">
        <f t="shared" si="3"/>
        <v>6.4347826086956523</v>
      </c>
      <c r="N35" s="33">
        <f t="shared" si="2"/>
        <v>68.469930000985897</v>
      </c>
      <c r="O35" s="4">
        <v>28</v>
      </c>
      <c r="P35" s="8">
        <v>3</v>
      </c>
    </row>
    <row r="36" spans="1:39" s="10" customFormat="1" ht="75" customHeight="1" x14ac:dyDescent="0.25">
      <c r="A36" s="4">
        <v>29</v>
      </c>
      <c r="B36" s="5" t="s">
        <v>49</v>
      </c>
      <c r="C36" s="5" t="s">
        <v>129</v>
      </c>
      <c r="D36" s="5" t="s">
        <v>181</v>
      </c>
      <c r="E36" s="5">
        <v>9</v>
      </c>
      <c r="F36" s="5" t="s">
        <v>290</v>
      </c>
      <c r="G36" s="5" t="s">
        <v>273</v>
      </c>
      <c r="H36" s="29">
        <v>2.04</v>
      </c>
      <c r="I36" s="29">
        <v>18.8</v>
      </c>
      <c r="J36" s="29">
        <v>19</v>
      </c>
      <c r="K36" s="29">
        <f t="shared" si="0"/>
        <v>23.333333333333336</v>
      </c>
      <c r="L36" s="29">
        <f t="shared" si="1"/>
        <v>38.367346938775505</v>
      </c>
      <c r="M36" s="29">
        <f t="shared" si="3"/>
        <v>6.6086956521739131</v>
      </c>
      <c r="N36" s="33">
        <f t="shared" si="2"/>
        <v>68.309375924282747</v>
      </c>
      <c r="O36" s="4">
        <v>29</v>
      </c>
      <c r="P36" s="8">
        <v>3</v>
      </c>
    </row>
    <row r="37" spans="1:39" s="10" customFormat="1" ht="75" customHeight="1" x14ac:dyDescent="0.25">
      <c r="A37" s="4">
        <v>30</v>
      </c>
      <c r="B37" s="5" t="s">
        <v>32</v>
      </c>
      <c r="C37" s="5" t="s">
        <v>112</v>
      </c>
      <c r="D37" s="5" t="s">
        <v>190</v>
      </c>
      <c r="E37" s="5">
        <v>9</v>
      </c>
      <c r="F37" s="5" t="s">
        <v>238</v>
      </c>
      <c r="G37" s="5" t="s">
        <v>269</v>
      </c>
      <c r="H37" s="29">
        <v>1.59</v>
      </c>
      <c r="I37" s="29">
        <v>16.3</v>
      </c>
      <c r="J37" s="29">
        <v>14.5</v>
      </c>
      <c r="K37" s="29">
        <f t="shared" si="0"/>
        <v>29.937106918238989</v>
      </c>
      <c r="L37" s="29">
        <f t="shared" si="1"/>
        <v>33.265306122448976</v>
      </c>
      <c r="M37" s="29">
        <f t="shared" si="3"/>
        <v>5.0434782608695654</v>
      </c>
      <c r="N37" s="33">
        <f t="shared" si="2"/>
        <v>68.245891301557535</v>
      </c>
      <c r="O37" s="4">
        <v>30</v>
      </c>
      <c r="P37" s="8">
        <v>3</v>
      </c>
    </row>
    <row r="38" spans="1:39" s="10" customFormat="1" ht="75" customHeight="1" x14ac:dyDescent="0.25">
      <c r="A38" s="4">
        <v>31</v>
      </c>
      <c r="B38" s="5" t="s">
        <v>17</v>
      </c>
      <c r="C38" s="5" t="s">
        <v>97</v>
      </c>
      <c r="D38" s="5" t="s">
        <v>176</v>
      </c>
      <c r="E38" s="5">
        <v>10</v>
      </c>
      <c r="F38" s="5" t="s">
        <v>227</v>
      </c>
      <c r="G38" s="5" t="s">
        <v>265</v>
      </c>
      <c r="H38" s="29">
        <v>1.51</v>
      </c>
      <c r="I38" s="29">
        <v>15.3</v>
      </c>
      <c r="J38" s="29">
        <v>15</v>
      </c>
      <c r="K38" s="29">
        <f t="shared" si="0"/>
        <v>31.523178807947019</v>
      </c>
      <c r="L38" s="29">
        <f t="shared" si="1"/>
        <v>31.224489795918366</v>
      </c>
      <c r="M38" s="29">
        <f t="shared" si="3"/>
        <v>5.2173913043478262</v>
      </c>
      <c r="N38" s="33">
        <f t="shared" si="2"/>
        <v>67.965059908213206</v>
      </c>
      <c r="O38" s="8">
        <v>31</v>
      </c>
      <c r="P38" s="8">
        <v>3</v>
      </c>
    </row>
    <row r="39" spans="1:39" s="10" customFormat="1" ht="75" customHeight="1" x14ac:dyDescent="0.25">
      <c r="A39" s="4">
        <v>32</v>
      </c>
      <c r="B39" s="5" t="s">
        <v>23</v>
      </c>
      <c r="C39" s="5" t="s">
        <v>103</v>
      </c>
      <c r="D39" s="5" t="s">
        <v>182</v>
      </c>
      <c r="E39" s="5">
        <v>9</v>
      </c>
      <c r="F39" s="5" t="s">
        <v>232</v>
      </c>
      <c r="G39" s="5" t="s">
        <v>266</v>
      </c>
      <c r="H39" s="29">
        <v>2.02</v>
      </c>
      <c r="I39" s="29">
        <v>17.3</v>
      </c>
      <c r="J39" s="29">
        <v>23.75</v>
      </c>
      <c r="K39" s="29">
        <f t="shared" si="0"/>
        <v>23.564356435643564</v>
      </c>
      <c r="L39" s="29">
        <f t="shared" si="1"/>
        <v>35.306122448979586</v>
      </c>
      <c r="M39" s="29">
        <f t="shared" si="3"/>
        <v>8.2608695652173907</v>
      </c>
      <c r="N39" s="33">
        <f t="shared" si="2"/>
        <v>67.131348449840544</v>
      </c>
      <c r="O39" s="4">
        <v>32</v>
      </c>
      <c r="P39" s="8">
        <v>3</v>
      </c>
    </row>
    <row r="40" spans="1:39" s="10" customFormat="1" ht="75" customHeight="1" x14ac:dyDescent="0.25">
      <c r="A40" s="4">
        <v>33</v>
      </c>
      <c r="B40" s="5" t="s">
        <v>14</v>
      </c>
      <c r="C40" s="5" t="s">
        <v>94</v>
      </c>
      <c r="D40" s="5" t="s">
        <v>173</v>
      </c>
      <c r="E40" s="5">
        <v>11</v>
      </c>
      <c r="F40" s="5" t="s">
        <v>225</v>
      </c>
      <c r="G40" s="5" t="s">
        <v>265</v>
      </c>
      <c r="H40" s="29">
        <v>2.1800000000000002</v>
      </c>
      <c r="I40" s="29">
        <v>18</v>
      </c>
      <c r="J40" s="29">
        <v>23.75</v>
      </c>
      <c r="K40" s="29">
        <f t="shared" si="0"/>
        <v>21.834862385321099</v>
      </c>
      <c r="L40" s="29">
        <f t="shared" si="1"/>
        <v>36.734693877551017</v>
      </c>
      <c r="M40" s="29">
        <f t="shared" si="3"/>
        <v>8.2608695652173907</v>
      </c>
      <c r="N40" s="33">
        <f t="shared" si="2"/>
        <v>66.830425828089503</v>
      </c>
      <c r="O40" s="4">
        <v>33</v>
      </c>
      <c r="P40" s="8">
        <v>3</v>
      </c>
    </row>
    <row r="41" spans="1:39" s="10" customFormat="1" ht="75" customHeight="1" x14ac:dyDescent="0.25">
      <c r="A41" s="4">
        <v>34</v>
      </c>
      <c r="B41" s="5" t="s">
        <v>25</v>
      </c>
      <c r="C41" s="5" t="s">
        <v>105</v>
      </c>
      <c r="D41" s="5" t="s">
        <v>183</v>
      </c>
      <c r="E41" s="5">
        <v>11</v>
      </c>
      <c r="F41" s="5" t="s">
        <v>233</v>
      </c>
      <c r="G41" s="5" t="s">
        <v>267</v>
      </c>
      <c r="H41" s="29">
        <v>2.13</v>
      </c>
      <c r="I41" s="29">
        <v>18.600000000000001</v>
      </c>
      <c r="J41" s="29">
        <v>18</v>
      </c>
      <c r="K41" s="29">
        <f t="shared" si="0"/>
        <v>22.347417840375588</v>
      </c>
      <c r="L41" s="29">
        <f t="shared" si="1"/>
        <v>37.959183673469383</v>
      </c>
      <c r="M41" s="29">
        <f t="shared" si="3"/>
        <v>6.2608695652173916</v>
      </c>
      <c r="N41" s="33">
        <f t="shared" si="2"/>
        <v>66.567471079062358</v>
      </c>
      <c r="O41" s="4">
        <v>34</v>
      </c>
      <c r="P41" s="8">
        <v>3</v>
      </c>
    </row>
    <row r="42" spans="1:39" s="10" customFormat="1" ht="75" customHeight="1" x14ac:dyDescent="0.25">
      <c r="A42" s="4">
        <v>35</v>
      </c>
      <c r="B42" s="4" t="s">
        <v>57</v>
      </c>
      <c r="C42" s="4" t="s">
        <v>137</v>
      </c>
      <c r="D42" s="3" t="s">
        <v>206</v>
      </c>
      <c r="E42" s="4">
        <v>9</v>
      </c>
      <c r="F42" s="34" t="s">
        <v>292</v>
      </c>
      <c r="G42" s="4" t="s">
        <v>275</v>
      </c>
      <c r="H42" s="29">
        <v>1.47</v>
      </c>
      <c r="I42" s="29">
        <v>14.7</v>
      </c>
      <c r="J42" s="29">
        <v>10.75</v>
      </c>
      <c r="K42" s="29">
        <f t="shared" si="0"/>
        <v>32.38095238095238</v>
      </c>
      <c r="L42" s="29">
        <f t="shared" si="1"/>
        <v>29.999999999999996</v>
      </c>
      <c r="M42" s="29">
        <f t="shared" si="3"/>
        <v>3.7391304347826089</v>
      </c>
      <c r="N42" s="33">
        <f t="shared" si="2"/>
        <v>66.120082815734989</v>
      </c>
      <c r="O42" s="8">
        <v>35</v>
      </c>
      <c r="P42" s="4">
        <v>3</v>
      </c>
    </row>
    <row r="43" spans="1:39" s="10" customFormat="1" ht="75" customHeight="1" x14ac:dyDescent="0.25">
      <c r="A43" s="4">
        <v>36</v>
      </c>
      <c r="B43" s="5" t="s">
        <v>50</v>
      </c>
      <c r="C43" s="5" t="s">
        <v>130</v>
      </c>
      <c r="D43" s="5" t="s">
        <v>181</v>
      </c>
      <c r="E43" s="5">
        <v>11</v>
      </c>
      <c r="F43" s="5" t="s">
        <v>248</v>
      </c>
      <c r="G43" s="5" t="s">
        <v>273</v>
      </c>
      <c r="H43" s="29">
        <v>1.54</v>
      </c>
      <c r="I43" s="29">
        <v>15.3</v>
      </c>
      <c r="J43" s="29">
        <v>10.25</v>
      </c>
      <c r="K43" s="29">
        <f t="shared" si="0"/>
        <v>30.909090909090907</v>
      </c>
      <c r="L43" s="29">
        <f t="shared" si="1"/>
        <v>31.224489795918366</v>
      </c>
      <c r="M43" s="29">
        <f t="shared" si="3"/>
        <v>3.5652173913043477</v>
      </c>
      <c r="N43" s="33">
        <f t="shared" si="2"/>
        <v>65.698798096313624</v>
      </c>
      <c r="O43" s="4">
        <v>36</v>
      </c>
      <c r="P43" s="8">
        <v>3</v>
      </c>
    </row>
    <row r="44" spans="1:39" s="9" customFormat="1" ht="75" customHeight="1" x14ac:dyDescent="0.25">
      <c r="A44" s="4">
        <v>37</v>
      </c>
      <c r="B44" s="5" t="s">
        <v>12</v>
      </c>
      <c r="C44" s="5" t="s">
        <v>92</v>
      </c>
      <c r="D44" s="5" t="s">
        <v>172</v>
      </c>
      <c r="E44" s="5">
        <v>11</v>
      </c>
      <c r="F44" s="5" t="s">
        <v>237</v>
      </c>
      <c r="G44" s="5" t="s">
        <v>264</v>
      </c>
      <c r="H44" s="21">
        <v>1.48</v>
      </c>
      <c r="I44" s="21">
        <v>14</v>
      </c>
      <c r="J44" s="21">
        <v>13.25</v>
      </c>
      <c r="K44" s="21">
        <f t="shared" si="0"/>
        <v>32.162162162162161</v>
      </c>
      <c r="L44" s="21">
        <f t="shared" si="1"/>
        <v>28.571428571428569</v>
      </c>
      <c r="M44" s="29">
        <f t="shared" si="3"/>
        <v>4.6086956521739131</v>
      </c>
      <c r="N44" s="22">
        <f t="shared" si="2"/>
        <v>65.342286385764638</v>
      </c>
      <c r="O44" s="4">
        <v>37</v>
      </c>
      <c r="P44" s="8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s="9" customFormat="1" ht="75" customHeight="1" x14ac:dyDescent="0.25">
      <c r="A45" s="4">
        <v>38</v>
      </c>
      <c r="B45" s="12" t="s">
        <v>74</v>
      </c>
      <c r="C45" s="12" t="s">
        <v>154</v>
      </c>
      <c r="D45" s="12" t="s">
        <v>174</v>
      </c>
      <c r="E45" s="12">
        <v>11</v>
      </c>
      <c r="F45" s="13" t="s">
        <v>258</v>
      </c>
      <c r="G45" s="12" t="s">
        <v>276</v>
      </c>
      <c r="H45" s="21">
        <v>2.11</v>
      </c>
      <c r="I45" s="21">
        <v>19.3</v>
      </c>
      <c r="J45" s="21">
        <v>8.5</v>
      </c>
      <c r="K45" s="21">
        <f t="shared" si="0"/>
        <v>22.559241706161139</v>
      </c>
      <c r="L45" s="21">
        <f t="shared" si="1"/>
        <v>39.387755102040813</v>
      </c>
      <c r="M45" s="29">
        <f t="shared" si="3"/>
        <v>2.9565217391304346</v>
      </c>
      <c r="N45" s="22">
        <f t="shared" si="2"/>
        <v>64.903518547332382</v>
      </c>
      <c r="O45" s="4">
        <v>38</v>
      </c>
      <c r="P45" s="4"/>
    </row>
    <row r="46" spans="1:39" s="9" customFormat="1" ht="75" customHeight="1" x14ac:dyDescent="0.25">
      <c r="A46" s="4">
        <v>39</v>
      </c>
      <c r="B46" s="5" t="s">
        <v>15</v>
      </c>
      <c r="C46" s="5" t="s">
        <v>95</v>
      </c>
      <c r="D46" s="5" t="s">
        <v>174</v>
      </c>
      <c r="E46" s="5">
        <v>10</v>
      </c>
      <c r="F46" s="5" t="s">
        <v>226</v>
      </c>
      <c r="G46" s="5" t="s">
        <v>265</v>
      </c>
      <c r="H46" s="21">
        <v>1.53</v>
      </c>
      <c r="I46" s="21">
        <v>14</v>
      </c>
      <c r="J46" s="21">
        <v>14.5</v>
      </c>
      <c r="K46" s="21">
        <f t="shared" si="0"/>
        <v>31.111111111111111</v>
      </c>
      <c r="L46" s="21">
        <f t="shared" si="1"/>
        <v>28.571428571428569</v>
      </c>
      <c r="M46" s="29">
        <f t="shared" si="3"/>
        <v>5.0434782608695654</v>
      </c>
      <c r="N46" s="22">
        <f t="shared" si="2"/>
        <v>64.726017943409246</v>
      </c>
      <c r="O46" s="8">
        <v>39</v>
      </c>
      <c r="P46" s="8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1"/>
      <c r="AM46" s="11"/>
    </row>
    <row r="47" spans="1:39" s="9" customFormat="1" ht="75" customHeight="1" x14ac:dyDescent="0.25">
      <c r="A47" s="4">
        <v>40</v>
      </c>
      <c r="B47" s="12" t="s">
        <v>76</v>
      </c>
      <c r="C47" s="12" t="s">
        <v>156</v>
      </c>
      <c r="D47" s="12" t="s">
        <v>217</v>
      </c>
      <c r="E47" s="12">
        <v>10</v>
      </c>
      <c r="F47" s="13" t="s">
        <v>260</v>
      </c>
      <c r="G47" s="12" t="s">
        <v>278</v>
      </c>
      <c r="H47" s="21">
        <v>2.04</v>
      </c>
      <c r="I47" s="21">
        <v>17.2</v>
      </c>
      <c r="J47" s="21">
        <v>18</v>
      </c>
      <c r="K47" s="21">
        <f t="shared" si="0"/>
        <v>23.333333333333336</v>
      </c>
      <c r="L47" s="21">
        <f t="shared" si="1"/>
        <v>35.102040816326529</v>
      </c>
      <c r="M47" s="29">
        <f t="shared" si="3"/>
        <v>6.2608695652173916</v>
      </c>
      <c r="N47" s="22">
        <f t="shared" si="2"/>
        <v>64.696243714877255</v>
      </c>
      <c r="O47" s="4">
        <v>40</v>
      </c>
      <c r="P47" s="4"/>
    </row>
    <row r="48" spans="1:39" s="9" customFormat="1" ht="75" customHeight="1" x14ac:dyDescent="0.25">
      <c r="A48" s="4">
        <v>41</v>
      </c>
      <c r="B48" s="5" t="s">
        <v>42</v>
      </c>
      <c r="C48" s="5" t="s">
        <v>122</v>
      </c>
      <c r="D48" s="5" t="s">
        <v>197</v>
      </c>
      <c r="E48" s="5">
        <v>9</v>
      </c>
      <c r="F48" s="5" t="s">
        <v>244</v>
      </c>
      <c r="G48" s="5" t="s">
        <v>270</v>
      </c>
      <c r="H48" s="21">
        <v>2.0099999999999998</v>
      </c>
      <c r="I48" s="21">
        <v>18.600000000000001</v>
      </c>
      <c r="J48" s="21">
        <v>8.75</v>
      </c>
      <c r="K48" s="21">
        <f t="shared" si="0"/>
        <v>23.681592039800996</v>
      </c>
      <c r="L48" s="21">
        <f t="shared" si="1"/>
        <v>37.959183673469383</v>
      </c>
      <c r="M48" s="29">
        <f t="shared" si="3"/>
        <v>3.0434782608695654</v>
      </c>
      <c r="N48" s="22">
        <f t="shared" si="2"/>
        <v>64.684253974139949</v>
      </c>
      <c r="O48" s="4">
        <v>41</v>
      </c>
      <c r="P48" s="8"/>
    </row>
    <row r="49" spans="1:39" s="9" customFormat="1" ht="75" customHeight="1" x14ac:dyDescent="0.25">
      <c r="A49" s="4">
        <v>42</v>
      </c>
      <c r="B49" s="5" t="s">
        <v>53</v>
      </c>
      <c r="C49" s="5" t="s">
        <v>133</v>
      </c>
      <c r="D49" s="5" t="s">
        <v>203</v>
      </c>
      <c r="E49" s="5">
        <v>9</v>
      </c>
      <c r="F49" s="5" t="s">
        <v>249</v>
      </c>
      <c r="G49" s="5" t="s">
        <v>273</v>
      </c>
      <c r="H49" s="21">
        <v>2.15</v>
      </c>
      <c r="I49" s="21">
        <v>18.399999999999999</v>
      </c>
      <c r="J49" s="21">
        <v>12.25</v>
      </c>
      <c r="K49" s="21">
        <f t="shared" si="0"/>
        <v>22.13953488372093</v>
      </c>
      <c r="L49" s="21">
        <f t="shared" si="1"/>
        <v>37.551020408163261</v>
      </c>
      <c r="M49" s="29">
        <f t="shared" si="3"/>
        <v>4.2608695652173916</v>
      </c>
      <c r="N49" s="22">
        <f t="shared" si="2"/>
        <v>63.951424857101586</v>
      </c>
      <c r="O49" s="4">
        <v>42</v>
      </c>
      <c r="P49" s="8"/>
    </row>
    <row r="50" spans="1:39" s="9" customFormat="1" ht="75" customHeight="1" x14ac:dyDescent="0.25">
      <c r="A50" s="4">
        <v>43</v>
      </c>
      <c r="B50" s="12" t="s">
        <v>65</v>
      </c>
      <c r="C50" s="12" t="s">
        <v>145</v>
      </c>
      <c r="D50" s="3" t="s">
        <v>198</v>
      </c>
      <c r="E50" s="12">
        <v>11</v>
      </c>
      <c r="F50" s="13" t="s">
        <v>253</v>
      </c>
      <c r="G50" s="12" t="s">
        <v>276</v>
      </c>
      <c r="H50" s="21">
        <v>2.17</v>
      </c>
      <c r="I50" s="21">
        <v>18.600000000000001</v>
      </c>
      <c r="J50" s="21">
        <v>10</v>
      </c>
      <c r="K50" s="21">
        <f t="shared" si="0"/>
        <v>21.935483870967744</v>
      </c>
      <c r="L50" s="21">
        <f t="shared" si="1"/>
        <v>37.959183673469383</v>
      </c>
      <c r="M50" s="29">
        <f t="shared" si="3"/>
        <v>3.4782608695652173</v>
      </c>
      <c r="N50" s="22">
        <f t="shared" si="2"/>
        <v>63.372928414002345</v>
      </c>
      <c r="O50" s="8">
        <v>43</v>
      </c>
      <c r="P50" s="4"/>
    </row>
    <row r="51" spans="1:39" s="9" customFormat="1" ht="75" customHeight="1" x14ac:dyDescent="0.25">
      <c r="A51" s="4">
        <v>44</v>
      </c>
      <c r="B51" s="12" t="s">
        <v>71</v>
      </c>
      <c r="C51" s="12" t="s">
        <v>151</v>
      </c>
      <c r="D51" s="12" t="s">
        <v>215</v>
      </c>
      <c r="E51" s="12">
        <v>10</v>
      </c>
      <c r="F51" s="13" t="s">
        <v>256</v>
      </c>
      <c r="G51" s="12" t="s">
        <v>276</v>
      </c>
      <c r="H51" s="21">
        <v>2.31</v>
      </c>
      <c r="I51" s="21">
        <v>19.100000000000001</v>
      </c>
      <c r="J51" s="21">
        <v>9.25</v>
      </c>
      <c r="K51" s="21">
        <f t="shared" si="0"/>
        <v>20.606060606060606</v>
      </c>
      <c r="L51" s="21">
        <f t="shared" si="1"/>
        <v>38.979591836734691</v>
      </c>
      <c r="M51" s="29">
        <f t="shared" si="3"/>
        <v>3.2173913043478262</v>
      </c>
      <c r="N51" s="22">
        <f t="shared" si="2"/>
        <v>62.803043747143121</v>
      </c>
      <c r="O51" s="4">
        <v>44</v>
      </c>
      <c r="P51" s="4"/>
    </row>
    <row r="52" spans="1:39" s="9" customFormat="1" ht="75" customHeight="1" x14ac:dyDescent="0.25">
      <c r="A52" s="4">
        <v>45</v>
      </c>
      <c r="B52" s="5" t="s">
        <v>22</v>
      </c>
      <c r="C52" s="5" t="s">
        <v>102</v>
      </c>
      <c r="D52" s="5" t="s">
        <v>181</v>
      </c>
      <c r="E52" s="5">
        <v>10</v>
      </c>
      <c r="F52" s="5" t="s">
        <v>231</v>
      </c>
      <c r="G52" s="5" t="s">
        <v>265</v>
      </c>
      <c r="H52" s="21">
        <v>2.0099999999999998</v>
      </c>
      <c r="I52" s="21">
        <v>16.8</v>
      </c>
      <c r="J52" s="21">
        <v>13.75</v>
      </c>
      <c r="K52" s="21">
        <f t="shared" si="0"/>
        <v>23.681592039800996</v>
      </c>
      <c r="L52" s="21">
        <f t="shared" si="1"/>
        <v>34.285714285714285</v>
      </c>
      <c r="M52" s="29">
        <f t="shared" si="3"/>
        <v>4.7826086956521738</v>
      </c>
      <c r="N52" s="22">
        <f t="shared" si="2"/>
        <v>62.749915021167453</v>
      </c>
      <c r="O52" s="4">
        <v>45</v>
      </c>
      <c r="P52" s="8"/>
    </row>
    <row r="53" spans="1:39" s="9" customFormat="1" ht="75" customHeight="1" x14ac:dyDescent="0.25">
      <c r="A53" s="4">
        <v>46</v>
      </c>
      <c r="B53" s="5" t="s">
        <v>18</v>
      </c>
      <c r="C53" s="5" t="s">
        <v>98</v>
      </c>
      <c r="D53" s="5" t="s">
        <v>177</v>
      </c>
      <c r="E53" s="5">
        <v>10</v>
      </c>
      <c r="F53" s="5" t="s">
        <v>228</v>
      </c>
      <c r="G53" s="5" t="s">
        <v>265</v>
      </c>
      <c r="H53" s="21">
        <v>2.11</v>
      </c>
      <c r="I53" s="21">
        <v>17.899999999999999</v>
      </c>
      <c r="J53" s="21">
        <v>9</v>
      </c>
      <c r="K53" s="21">
        <f t="shared" si="0"/>
        <v>22.559241706161139</v>
      </c>
      <c r="L53" s="21">
        <f t="shared" si="1"/>
        <v>36.530612244897959</v>
      </c>
      <c r="M53" s="29">
        <f t="shared" si="3"/>
        <v>3.1304347826086958</v>
      </c>
      <c r="N53" s="22">
        <f t="shared" si="2"/>
        <v>62.220288733667793</v>
      </c>
      <c r="O53" s="4">
        <v>46</v>
      </c>
      <c r="P53" s="8"/>
    </row>
    <row r="54" spans="1:39" s="9" customFormat="1" ht="75" customHeight="1" x14ac:dyDescent="0.25">
      <c r="A54" s="4">
        <v>47</v>
      </c>
      <c r="B54" s="5" t="s">
        <v>51</v>
      </c>
      <c r="C54" s="5" t="s">
        <v>131</v>
      </c>
      <c r="D54" s="5" t="s">
        <v>181</v>
      </c>
      <c r="E54" s="5">
        <v>11</v>
      </c>
      <c r="F54" s="5" t="s">
        <v>291</v>
      </c>
      <c r="G54" s="5" t="s">
        <v>273</v>
      </c>
      <c r="H54" s="21">
        <v>2.0499999999999998</v>
      </c>
      <c r="I54" s="21">
        <v>17.8</v>
      </c>
      <c r="J54" s="21">
        <v>7.5</v>
      </c>
      <c r="K54" s="21">
        <f t="shared" si="0"/>
        <v>23.219512195121954</v>
      </c>
      <c r="L54" s="21">
        <f t="shared" si="1"/>
        <v>36.326530612244895</v>
      </c>
      <c r="M54" s="29">
        <f t="shared" si="3"/>
        <v>2.6086956521739131</v>
      </c>
      <c r="N54" s="22">
        <f t="shared" si="2"/>
        <v>62.154738459540759</v>
      </c>
      <c r="O54" s="8">
        <v>47</v>
      </c>
      <c r="P54" s="8"/>
    </row>
    <row r="55" spans="1:39" s="9" customFormat="1" ht="75" customHeight="1" x14ac:dyDescent="0.25">
      <c r="A55" s="4">
        <v>48</v>
      </c>
      <c r="B55" s="12" t="s">
        <v>56</v>
      </c>
      <c r="C55" s="12" t="s">
        <v>136</v>
      </c>
      <c r="D55" s="3" t="s">
        <v>205</v>
      </c>
      <c r="E55" s="12">
        <v>11</v>
      </c>
      <c r="F55" s="13" t="s">
        <v>292</v>
      </c>
      <c r="G55" s="12" t="s">
        <v>275</v>
      </c>
      <c r="H55" s="21">
        <v>2.0099999999999998</v>
      </c>
      <c r="I55" s="21">
        <v>17.3</v>
      </c>
      <c r="J55" s="21">
        <v>8.5</v>
      </c>
      <c r="K55" s="21">
        <f t="shared" si="0"/>
        <v>23.681592039800996</v>
      </c>
      <c r="L55" s="21">
        <f t="shared" si="1"/>
        <v>35.306122448979586</v>
      </c>
      <c r="M55" s="29">
        <f t="shared" si="3"/>
        <v>2.9565217391304346</v>
      </c>
      <c r="N55" s="22">
        <f t="shared" si="2"/>
        <v>61.94423622791102</v>
      </c>
      <c r="O55" s="4">
        <v>48</v>
      </c>
      <c r="P55" s="4"/>
    </row>
    <row r="56" spans="1:39" s="9" customFormat="1" ht="75" customHeight="1" x14ac:dyDescent="0.25">
      <c r="A56" s="4">
        <v>49</v>
      </c>
      <c r="B56" s="12" t="s">
        <v>69</v>
      </c>
      <c r="C56" s="12" t="s">
        <v>149</v>
      </c>
      <c r="D56" s="12" t="s">
        <v>185</v>
      </c>
      <c r="E56" s="12">
        <v>9</v>
      </c>
      <c r="F56" s="13" t="s">
        <v>255</v>
      </c>
      <c r="G56" s="12" t="s">
        <v>276</v>
      </c>
      <c r="H56" s="21">
        <v>2.17</v>
      </c>
      <c r="I56" s="21">
        <v>17</v>
      </c>
      <c r="J56" s="21">
        <v>11</v>
      </c>
      <c r="K56" s="21">
        <f t="shared" si="0"/>
        <v>21.935483870967744</v>
      </c>
      <c r="L56" s="21">
        <f t="shared" si="1"/>
        <v>34.693877551020407</v>
      </c>
      <c r="M56" s="29">
        <f t="shared" si="3"/>
        <v>3.8260869565217392</v>
      </c>
      <c r="N56" s="22">
        <f t="shared" si="2"/>
        <v>60.455448378509892</v>
      </c>
      <c r="O56" s="4">
        <v>49</v>
      </c>
      <c r="P56" s="4"/>
    </row>
    <row r="57" spans="1:39" s="9" customFormat="1" ht="75" customHeight="1" x14ac:dyDescent="0.25">
      <c r="A57" s="4">
        <v>50</v>
      </c>
      <c r="B57" s="12" t="s">
        <v>80</v>
      </c>
      <c r="C57" s="12" t="s">
        <v>160</v>
      </c>
      <c r="D57" s="12" t="s">
        <v>219</v>
      </c>
      <c r="E57" s="12">
        <v>9</v>
      </c>
      <c r="F57" s="13" t="s">
        <v>295</v>
      </c>
      <c r="G57" s="12" t="s">
        <v>279</v>
      </c>
      <c r="H57" s="21">
        <v>2.1800000000000002</v>
      </c>
      <c r="I57" s="21">
        <v>15.6</v>
      </c>
      <c r="J57" s="21">
        <v>17</v>
      </c>
      <c r="K57" s="21">
        <f t="shared" si="0"/>
        <v>21.834862385321099</v>
      </c>
      <c r="L57" s="21">
        <f t="shared" si="1"/>
        <v>31.836734693877549</v>
      </c>
      <c r="M57" s="29">
        <f t="shared" si="3"/>
        <v>5.9130434782608692</v>
      </c>
      <c r="N57" s="22">
        <f t="shared" si="2"/>
        <v>59.584640557459515</v>
      </c>
      <c r="O57" s="4">
        <v>50</v>
      </c>
      <c r="P57" s="4"/>
    </row>
    <row r="58" spans="1:39" s="9" customFormat="1" ht="75" customHeight="1" x14ac:dyDescent="0.25">
      <c r="A58" s="4">
        <v>51</v>
      </c>
      <c r="B58" s="5" t="s">
        <v>33</v>
      </c>
      <c r="C58" s="5" t="s">
        <v>113</v>
      </c>
      <c r="D58" s="5" t="s">
        <v>191</v>
      </c>
      <c r="E58" s="5">
        <v>9</v>
      </c>
      <c r="F58" s="5" t="s">
        <v>239</v>
      </c>
      <c r="G58" s="5" t="s">
        <v>269</v>
      </c>
      <c r="H58" s="21">
        <v>2.16</v>
      </c>
      <c r="I58" s="21">
        <v>16</v>
      </c>
      <c r="J58" s="21">
        <v>13.5</v>
      </c>
      <c r="K58" s="21">
        <f t="shared" si="0"/>
        <v>22.037037037037038</v>
      </c>
      <c r="L58" s="21">
        <f t="shared" si="1"/>
        <v>32.653061224489797</v>
      </c>
      <c r="M58" s="29">
        <f t="shared" si="3"/>
        <v>4.6956521739130439</v>
      </c>
      <c r="N58" s="22">
        <f t="shared" si="2"/>
        <v>59.385750435439881</v>
      </c>
      <c r="O58" s="8">
        <v>51</v>
      </c>
      <c r="P58" s="8"/>
    </row>
    <row r="59" spans="1:39" s="9" customFormat="1" ht="75" customHeight="1" x14ac:dyDescent="0.25">
      <c r="A59" s="4">
        <v>52</v>
      </c>
      <c r="B59" s="5" t="s">
        <v>27</v>
      </c>
      <c r="C59" s="5" t="s">
        <v>107</v>
      </c>
      <c r="D59" s="5" t="s">
        <v>185</v>
      </c>
      <c r="E59" s="5">
        <v>9</v>
      </c>
      <c r="F59" s="5" t="s">
        <v>234</v>
      </c>
      <c r="G59" s="5" t="s">
        <v>267</v>
      </c>
      <c r="H59" s="21">
        <v>2.2200000000000002</v>
      </c>
      <c r="I59" s="21">
        <v>17.5</v>
      </c>
      <c r="J59" s="21">
        <v>6</v>
      </c>
      <c r="K59" s="21">
        <f t="shared" si="0"/>
        <v>21.441441441441437</v>
      </c>
      <c r="L59" s="21">
        <f t="shared" si="1"/>
        <v>35.714285714285708</v>
      </c>
      <c r="M59" s="29">
        <f t="shared" si="3"/>
        <v>2.0869565217391304</v>
      </c>
      <c r="N59" s="22">
        <f t="shared" si="2"/>
        <v>59.242683677466282</v>
      </c>
      <c r="O59" s="4">
        <v>52</v>
      </c>
      <c r="P59" s="8"/>
    </row>
    <row r="60" spans="1:39" s="9" customFormat="1" ht="75" customHeight="1" x14ac:dyDescent="0.25">
      <c r="A60" s="4">
        <v>53</v>
      </c>
      <c r="B60" s="5" t="s">
        <v>11</v>
      </c>
      <c r="C60" s="5" t="s">
        <v>91</v>
      </c>
      <c r="D60" s="5" t="s">
        <v>171</v>
      </c>
      <c r="E60" s="5">
        <v>9</v>
      </c>
      <c r="F60" s="5" t="s">
        <v>224</v>
      </c>
      <c r="G60" s="5" t="s">
        <v>264</v>
      </c>
      <c r="H60" s="21">
        <v>2.0499999999999998</v>
      </c>
      <c r="I60" s="21">
        <v>16</v>
      </c>
      <c r="J60" s="21">
        <v>9</v>
      </c>
      <c r="K60" s="21">
        <f t="shared" si="0"/>
        <v>23.219512195121954</v>
      </c>
      <c r="L60" s="21">
        <f t="shared" si="1"/>
        <v>32.653061224489797</v>
      </c>
      <c r="M60" s="29">
        <f t="shared" si="3"/>
        <v>3.1304347826086958</v>
      </c>
      <c r="N60" s="22">
        <f t="shared" si="2"/>
        <v>59.00300820222045</v>
      </c>
      <c r="O60" s="4">
        <v>53</v>
      </c>
      <c r="P60" s="8"/>
    </row>
    <row r="61" spans="1:39" s="9" customFormat="1" ht="75" customHeight="1" x14ac:dyDescent="0.25">
      <c r="A61" s="4">
        <v>54</v>
      </c>
      <c r="B61" s="12" t="s">
        <v>82</v>
      </c>
      <c r="C61" s="12" t="s">
        <v>162</v>
      </c>
      <c r="D61" s="12" t="s">
        <v>220</v>
      </c>
      <c r="E61" s="12">
        <v>10</v>
      </c>
      <c r="F61" s="13" t="s">
        <v>296</v>
      </c>
      <c r="G61" s="12" t="s">
        <v>279</v>
      </c>
      <c r="H61" s="21">
        <v>2.02</v>
      </c>
      <c r="I61" s="21">
        <v>15.2</v>
      </c>
      <c r="J61" s="21">
        <v>12</v>
      </c>
      <c r="K61" s="21">
        <f t="shared" si="0"/>
        <v>23.564356435643564</v>
      </c>
      <c r="L61" s="21">
        <f t="shared" si="1"/>
        <v>31.020408163265305</v>
      </c>
      <c r="M61" s="29">
        <f t="shared" si="3"/>
        <v>4.1739130434782608</v>
      </c>
      <c r="N61" s="22">
        <f t="shared" si="2"/>
        <v>58.758677642387127</v>
      </c>
      <c r="O61" s="4">
        <v>54</v>
      </c>
      <c r="P61" s="4"/>
    </row>
    <row r="62" spans="1:39" s="9" customFormat="1" ht="75" customHeight="1" x14ac:dyDescent="0.25">
      <c r="A62" s="4">
        <v>55</v>
      </c>
      <c r="B62" s="12" t="s">
        <v>79</v>
      </c>
      <c r="C62" s="12" t="s">
        <v>159</v>
      </c>
      <c r="D62" s="12" t="s">
        <v>213</v>
      </c>
      <c r="E62" s="12">
        <v>10</v>
      </c>
      <c r="F62" s="13" t="s">
        <v>295</v>
      </c>
      <c r="G62" s="12" t="s">
        <v>279</v>
      </c>
      <c r="H62" s="21">
        <v>2.31</v>
      </c>
      <c r="I62" s="21">
        <v>17.600000000000001</v>
      </c>
      <c r="J62" s="21">
        <v>6</v>
      </c>
      <c r="K62" s="21">
        <f t="shared" si="0"/>
        <v>20.606060606060606</v>
      </c>
      <c r="L62" s="21">
        <f t="shared" si="1"/>
        <v>35.918367346938773</v>
      </c>
      <c r="M62" s="29">
        <f t="shared" si="3"/>
        <v>2.0869565217391304</v>
      </c>
      <c r="N62" s="22">
        <f t="shared" si="2"/>
        <v>58.611384474738507</v>
      </c>
      <c r="O62" s="8">
        <v>55</v>
      </c>
      <c r="P62" s="4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1"/>
    </row>
    <row r="63" spans="1:39" s="9" customFormat="1" ht="75" customHeight="1" x14ac:dyDescent="0.25">
      <c r="A63" s="4">
        <v>56</v>
      </c>
      <c r="B63" s="12" t="s">
        <v>85</v>
      </c>
      <c r="C63" s="12" t="s">
        <v>165</v>
      </c>
      <c r="D63" s="12" t="s">
        <v>222</v>
      </c>
      <c r="E63" s="12">
        <v>11</v>
      </c>
      <c r="F63" s="13" t="s">
        <v>262</v>
      </c>
      <c r="G63" s="12" t="s">
        <v>281</v>
      </c>
      <c r="H63" s="21">
        <v>2.25</v>
      </c>
      <c r="I63" s="21">
        <v>14.8</v>
      </c>
      <c r="J63" s="21">
        <v>20.5</v>
      </c>
      <c r="K63" s="21">
        <f t="shared" si="0"/>
        <v>21.155555555555555</v>
      </c>
      <c r="L63" s="21">
        <f t="shared" si="1"/>
        <v>30.204081632653057</v>
      </c>
      <c r="M63" s="29">
        <f t="shared" si="3"/>
        <v>7.1304347826086953</v>
      </c>
      <c r="N63" s="22">
        <f t="shared" si="2"/>
        <v>58.490071970817304</v>
      </c>
      <c r="O63" s="4">
        <v>56</v>
      </c>
      <c r="P63" s="4"/>
    </row>
    <row r="64" spans="1:39" s="9" customFormat="1" ht="75" customHeight="1" x14ac:dyDescent="0.25">
      <c r="A64" s="4">
        <v>57</v>
      </c>
      <c r="B64" s="2" t="s">
        <v>62</v>
      </c>
      <c r="C64" s="2" t="s">
        <v>142</v>
      </c>
      <c r="D64" s="3" t="s">
        <v>210</v>
      </c>
      <c r="E64" s="12">
        <v>10</v>
      </c>
      <c r="F64" s="13" t="s">
        <v>252</v>
      </c>
      <c r="G64" s="12" t="s">
        <v>276</v>
      </c>
      <c r="H64" s="21">
        <v>2.13</v>
      </c>
      <c r="I64" s="21">
        <v>16.3</v>
      </c>
      <c r="J64" s="21">
        <v>7.75</v>
      </c>
      <c r="K64" s="21">
        <f t="shared" si="0"/>
        <v>22.347417840375588</v>
      </c>
      <c r="L64" s="21">
        <f t="shared" si="1"/>
        <v>33.265306122448976</v>
      </c>
      <c r="M64" s="29">
        <f t="shared" si="3"/>
        <v>2.6956521739130435</v>
      </c>
      <c r="N64" s="22">
        <f t="shared" si="2"/>
        <v>58.308376136737607</v>
      </c>
      <c r="O64" s="4">
        <v>57</v>
      </c>
      <c r="P64" s="4"/>
    </row>
    <row r="65" spans="1:16" s="9" customFormat="1" ht="75" customHeight="1" x14ac:dyDescent="0.25">
      <c r="A65" s="4">
        <v>58</v>
      </c>
      <c r="B65" s="12" t="s">
        <v>81</v>
      </c>
      <c r="C65" s="12" t="s">
        <v>161</v>
      </c>
      <c r="D65" s="12" t="s">
        <v>168</v>
      </c>
      <c r="E65" s="12">
        <v>9</v>
      </c>
      <c r="F65" s="13" t="s">
        <v>237</v>
      </c>
      <c r="G65" s="12" t="s">
        <v>279</v>
      </c>
      <c r="H65" s="21">
        <v>2.2999999999999998</v>
      </c>
      <c r="I65" s="21">
        <v>16</v>
      </c>
      <c r="J65" s="21">
        <v>14</v>
      </c>
      <c r="K65" s="21">
        <f t="shared" si="0"/>
        <v>20.695652173913047</v>
      </c>
      <c r="L65" s="21">
        <f t="shared" si="1"/>
        <v>32.653061224489797</v>
      </c>
      <c r="M65" s="29">
        <f t="shared" si="3"/>
        <v>4.8695652173913047</v>
      </c>
      <c r="N65" s="22">
        <f t="shared" si="2"/>
        <v>58.218278615794148</v>
      </c>
      <c r="O65" s="4">
        <v>58</v>
      </c>
      <c r="P65" s="4"/>
    </row>
    <row r="66" spans="1:16" s="9" customFormat="1" ht="75" customHeight="1" x14ac:dyDescent="0.25">
      <c r="A66" s="4">
        <v>59</v>
      </c>
      <c r="B66" s="5" t="s">
        <v>19</v>
      </c>
      <c r="C66" s="5" t="s">
        <v>99</v>
      </c>
      <c r="D66" s="5" t="s">
        <v>178</v>
      </c>
      <c r="E66" s="5">
        <v>9</v>
      </c>
      <c r="F66" s="5" t="s">
        <v>229</v>
      </c>
      <c r="G66" s="5" t="s">
        <v>265</v>
      </c>
      <c r="H66" s="21">
        <v>2.14</v>
      </c>
      <c r="I66" s="21">
        <v>15</v>
      </c>
      <c r="J66" s="21">
        <v>13.75</v>
      </c>
      <c r="K66" s="21">
        <f t="shared" si="0"/>
        <v>22.242990654205606</v>
      </c>
      <c r="L66" s="21">
        <f t="shared" si="1"/>
        <v>30.612244897959183</v>
      </c>
      <c r="M66" s="29">
        <f t="shared" si="3"/>
        <v>4.7826086956521738</v>
      </c>
      <c r="N66" s="22">
        <f t="shared" si="2"/>
        <v>57.637844247816957</v>
      </c>
      <c r="O66" s="8">
        <v>59</v>
      </c>
      <c r="P66" s="8"/>
    </row>
    <row r="67" spans="1:16" s="9" customFormat="1" ht="75" customHeight="1" x14ac:dyDescent="0.25">
      <c r="A67" s="4">
        <v>60</v>
      </c>
      <c r="B67" s="5" t="s">
        <v>26</v>
      </c>
      <c r="C67" s="5" t="s">
        <v>106</v>
      </c>
      <c r="D67" s="5" t="s">
        <v>184</v>
      </c>
      <c r="E67" s="5">
        <v>10</v>
      </c>
      <c r="F67" s="5" t="s">
        <v>234</v>
      </c>
      <c r="G67" s="5" t="s">
        <v>267</v>
      </c>
      <c r="H67" s="21">
        <v>2.0099999999999998</v>
      </c>
      <c r="I67" s="21">
        <v>14.5</v>
      </c>
      <c r="J67" s="21">
        <v>10.75</v>
      </c>
      <c r="K67" s="21">
        <f t="shared" si="0"/>
        <v>23.681592039800996</v>
      </c>
      <c r="L67" s="21">
        <f t="shared" si="1"/>
        <v>29.591836734693874</v>
      </c>
      <c r="M67" s="29">
        <f t="shared" si="3"/>
        <v>3.7391304347826089</v>
      </c>
      <c r="N67" s="22">
        <f t="shared" si="2"/>
        <v>57.012559209277484</v>
      </c>
      <c r="O67" s="4">
        <v>60</v>
      </c>
      <c r="P67" s="8"/>
    </row>
    <row r="68" spans="1:16" s="9" customFormat="1" ht="75" customHeight="1" x14ac:dyDescent="0.25">
      <c r="A68" s="4">
        <v>61</v>
      </c>
      <c r="B68" s="12" t="s">
        <v>67</v>
      </c>
      <c r="C68" s="12" t="s">
        <v>147</v>
      </c>
      <c r="D68" s="12" t="s">
        <v>213</v>
      </c>
      <c r="E68" s="12">
        <v>11</v>
      </c>
      <c r="F68" s="13" t="s">
        <v>254</v>
      </c>
      <c r="G68" s="12" t="s">
        <v>276</v>
      </c>
      <c r="H68" s="21">
        <v>3.02</v>
      </c>
      <c r="I68" s="21">
        <v>19.100000000000001</v>
      </c>
      <c r="J68" s="21">
        <v>6.5</v>
      </c>
      <c r="K68" s="21">
        <f t="shared" si="0"/>
        <v>15.76158940397351</v>
      </c>
      <c r="L68" s="21">
        <f t="shared" si="1"/>
        <v>38.979591836734691</v>
      </c>
      <c r="M68" s="29">
        <f t="shared" si="3"/>
        <v>2.2608695652173911</v>
      </c>
      <c r="N68" s="22">
        <f t="shared" si="2"/>
        <v>57.002050805925592</v>
      </c>
      <c r="O68" s="4">
        <v>61</v>
      </c>
      <c r="P68" s="4"/>
    </row>
    <row r="69" spans="1:16" s="9" customFormat="1" ht="75" customHeight="1" x14ac:dyDescent="0.25">
      <c r="A69" s="4">
        <v>62</v>
      </c>
      <c r="B69" s="5" t="s">
        <v>31</v>
      </c>
      <c r="C69" s="5" t="s">
        <v>111</v>
      </c>
      <c r="D69" s="5" t="s">
        <v>189</v>
      </c>
      <c r="E69" s="5">
        <v>10</v>
      </c>
      <c r="F69" s="5" t="s">
        <v>238</v>
      </c>
      <c r="G69" s="5" t="s">
        <v>269</v>
      </c>
      <c r="H69" s="21">
        <v>2.29</v>
      </c>
      <c r="I69" s="21">
        <v>15.4</v>
      </c>
      <c r="J69" s="21">
        <v>12.25</v>
      </c>
      <c r="K69" s="21">
        <f t="shared" si="0"/>
        <v>20.786026200873359</v>
      </c>
      <c r="L69" s="21">
        <f t="shared" si="1"/>
        <v>31.428571428571427</v>
      </c>
      <c r="M69" s="29">
        <f t="shared" si="3"/>
        <v>4.2608695652173916</v>
      </c>
      <c r="N69" s="22">
        <f t="shared" si="2"/>
        <v>56.475467194662173</v>
      </c>
      <c r="O69" s="4">
        <v>62</v>
      </c>
      <c r="P69" s="8"/>
    </row>
    <row r="70" spans="1:16" s="9" customFormat="1" ht="75" customHeight="1" x14ac:dyDescent="0.25">
      <c r="A70" s="4">
        <v>63</v>
      </c>
      <c r="B70" s="12" t="s">
        <v>83</v>
      </c>
      <c r="C70" s="12" t="s">
        <v>163</v>
      </c>
      <c r="D70" s="12" t="s">
        <v>168</v>
      </c>
      <c r="E70" s="12">
        <v>11</v>
      </c>
      <c r="F70" s="13" t="s">
        <v>297</v>
      </c>
      <c r="G70" s="12" t="s">
        <v>280</v>
      </c>
      <c r="H70" s="21">
        <v>2.06</v>
      </c>
      <c r="I70" s="21">
        <v>13.6</v>
      </c>
      <c r="J70" s="21">
        <v>15</v>
      </c>
      <c r="K70" s="21">
        <f t="shared" si="0"/>
        <v>23.106796116504853</v>
      </c>
      <c r="L70" s="21">
        <f t="shared" si="1"/>
        <v>27.755102040816325</v>
      </c>
      <c r="M70" s="29">
        <f t="shared" si="3"/>
        <v>5.2173913043478262</v>
      </c>
      <c r="N70" s="22">
        <f t="shared" si="2"/>
        <v>56.079289461669006</v>
      </c>
      <c r="O70" s="8">
        <v>63</v>
      </c>
      <c r="P70" s="4"/>
    </row>
    <row r="71" spans="1:16" s="9" customFormat="1" ht="75" customHeight="1" x14ac:dyDescent="0.25">
      <c r="A71" s="4">
        <v>64</v>
      </c>
      <c r="B71" s="5" t="s">
        <v>52</v>
      </c>
      <c r="C71" s="5" t="s">
        <v>132</v>
      </c>
      <c r="D71" s="5" t="s">
        <v>202</v>
      </c>
      <c r="E71" s="5">
        <v>9</v>
      </c>
      <c r="F71" s="5" t="s">
        <v>291</v>
      </c>
      <c r="G71" s="5" t="s">
        <v>273</v>
      </c>
      <c r="H71" s="21">
        <v>2.23</v>
      </c>
      <c r="I71" s="21">
        <v>14.8</v>
      </c>
      <c r="J71" s="21">
        <v>13</v>
      </c>
      <c r="K71" s="21">
        <f t="shared" si="0"/>
        <v>21.345291479820624</v>
      </c>
      <c r="L71" s="21">
        <f t="shared" si="1"/>
        <v>30.204081632653057</v>
      </c>
      <c r="M71" s="29">
        <f t="shared" si="3"/>
        <v>4.5217391304347823</v>
      </c>
      <c r="N71" s="22">
        <f t="shared" si="2"/>
        <v>56.071112242908463</v>
      </c>
      <c r="O71" s="4">
        <v>64</v>
      </c>
      <c r="P71" s="8"/>
    </row>
    <row r="72" spans="1:16" s="9" customFormat="1" ht="75" customHeight="1" x14ac:dyDescent="0.25">
      <c r="A72" s="4">
        <v>65</v>
      </c>
      <c r="B72" s="5" t="s">
        <v>8</v>
      </c>
      <c r="C72" s="5" t="s">
        <v>88</v>
      </c>
      <c r="D72" s="5" t="s">
        <v>168</v>
      </c>
      <c r="E72" s="5">
        <v>10</v>
      </c>
      <c r="F72" s="5" t="s">
        <v>282</v>
      </c>
      <c r="G72" s="5" t="s">
        <v>263</v>
      </c>
      <c r="H72" s="21">
        <v>2.06</v>
      </c>
      <c r="I72" s="21">
        <v>13.5</v>
      </c>
      <c r="J72" s="21">
        <v>15</v>
      </c>
      <c r="K72" s="21">
        <f t="shared" si="0"/>
        <v>23.106796116504853</v>
      </c>
      <c r="L72" s="21">
        <f t="shared" si="1"/>
        <v>27.551020408163264</v>
      </c>
      <c r="M72" s="29">
        <f t="shared" si="3"/>
        <v>5.2173913043478262</v>
      </c>
      <c r="N72" s="22">
        <f t="shared" si="2"/>
        <v>55.875207829015949</v>
      </c>
      <c r="O72" s="4">
        <v>65</v>
      </c>
      <c r="P72" s="8"/>
    </row>
    <row r="73" spans="1:16" s="9" customFormat="1" ht="75" customHeight="1" x14ac:dyDescent="0.25">
      <c r="A73" s="4">
        <v>66</v>
      </c>
      <c r="B73" s="12" t="s">
        <v>84</v>
      </c>
      <c r="C73" s="12" t="s">
        <v>164</v>
      </c>
      <c r="D73" s="12" t="s">
        <v>221</v>
      </c>
      <c r="E73" s="12">
        <v>10</v>
      </c>
      <c r="F73" s="13" t="s">
        <v>262</v>
      </c>
      <c r="G73" s="12" t="s">
        <v>281</v>
      </c>
      <c r="H73" s="21">
        <v>2.08</v>
      </c>
      <c r="I73" s="21">
        <v>12.8</v>
      </c>
      <c r="J73" s="21">
        <v>15.75</v>
      </c>
      <c r="K73" s="21">
        <f t="shared" ref="K73:K83" si="4">40/H73*1.19</f>
        <v>22.884615384615383</v>
      </c>
      <c r="L73" s="21">
        <f t="shared" ref="L73:L87" si="5">40*I73/19.6</f>
        <v>26.122448979591834</v>
      </c>
      <c r="M73" s="29">
        <f t="shared" ref="M73:M87" si="6">20*J73/57.5</f>
        <v>5.4782608695652177</v>
      </c>
      <c r="N73" s="22">
        <f t="shared" ref="N73:N87" si="7">SUM(K73:M73)</f>
        <v>54.485325233772436</v>
      </c>
      <c r="O73" s="4">
        <v>66</v>
      </c>
      <c r="P73" s="4"/>
    </row>
    <row r="74" spans="1:16" s="9" customFormat="1" ht="75" customHeight="1" x14ac:dyDescent="0.25">
      <c r="A74" s="4">
        <v>67</v>
      </c>
      <c r="B74" s="5" t="s">
        <v>24</v>
      </c>
      <c r="C74" s="5" t="s">
        <v>104</v>
      </c>
      <c r="D74" s="5" t="s">
        <v>174</v>
      </c>
      <c r="E74" s="5">
        <v>10</v>
      </c>
      <c r="F74" s="5" t="s">
        <v>233</v>
      </c>
      <c r="G74" s="5" t="s">
        <v>267</v>
      </c>
      <c r="H74" s="21">
        <v>2.02</v>
      </c>
      <c r="I74" s="21">
        <v>11.7</v>
      </c>
      <c r="J74" s="21">
        <v>17.75</v>
      </c>
      <c r="K74" s="21">
        <f t="shared" si="4"/>
        <v>23.564356435643564</v>
      </c>
      <c r="L74" s="21">
        <f t="shared" si="5"/>
        <v>23.877551020408163</v>
      </c>
      <c r="M74" s="29">
        <f t="shared" si="6"/>
        <v>6.1739130434782608</v>
      </c>
      <c r="N74" s="22">
        <f t="shared" si="7"/>
        <v>53.615820499529981</v>
      </c>
      <c r="O74" s="8">
        <v>67</v>
      </c>
      <c r="P74" s="8"/>
    </row>
    <row r="75" spans="1:16" s="9" customFormat="1" ht="75" customHeight="1" x14ac:dyDescent="0.25">
      <c r="A75" s="4">
        <v>68</v>
      </c>
      <c r="B75" s="5" t="s">
        <v>10</v>
      </c>
      <c r="C75" s="5" t="s">
        <v>90</v>
      </c>
      <c r="D75" s="5" t="s">
        <v>170</v>
      </c>
      <c r="E75" s="5">
        <v>9</v>
      </c>
      <c r="F75" s="5" t="s">
        <v>283</v>
      </c>
      <c r="G75" s="5" t="s">
        <v>263</v>
      </c>
      <c r="H75" s="21">
        <v>2.0099999999999998</v>
      </c>
      <c r="I75" s="21">
        <v>13.2</v>
      </c>
      <c r="J75" s="21">
        <v>6.5</v>
      </c>
      <c r="K75" s="21">
        <f t="shared" si="4"/>
        <v>23.681592039800996</v>
      </c>
      <c r="L75" s="21">
        <f t="shared" si="5"/>
        <v>26.938775510204081</v>
      </c>
      <c r="M75" s="29">
        <f t="shared" si="6"/>
        <v>2.2608695652173911</v>
      </c>
      <c r="N75" s="22">
        <f t="shared" si="7"/>
        <v>52.881237115222469</v>
      </c>
      <c r="O75" s="4">
        <v>68</v>
      </c>
      <c r="P75" s="8"/>
    </row>
    <row r="76" spans="1:16" s="9" customFormat="1" ht="75" customHeight="1" x14ac:dyDescent="0.25">
      <c r="A76" s="4">
        <v>69</v>
      </c>
      <c r="B76" s="5" t="s">
        <v>55</v>
      </c>
      <c r="C76" s="5" t="s">
        <v>135</v>
      </c>
      <c r="D76" s="5" t="s">
        <v>172</v>
      </c>
      <c r="E76" s="5">
        <v>11</v>
      </c>
      <c r="F76" s="5" t="s">
        <v>251</v>
      </c>
      <c r="G76" s="5" t="s">
        <v>274</v>
      </c>
      <c r="H76" s="21">
        <v>2.2999999999999998</v>
      </c>
      <c r="I76" s="21">
        <v>14.2</v>
      </c>
      <c r="J76" s="21">
        <v>8.75</v>
      </c>
      <c r="K76" s="21">
        <f t="shared" si="4"/>
        <v>20.695652173913047</v>
      </c>
      <c r="L76" s="21">
        <f t="shared" si="5"/>
        <v>28.979591836734691</v>
      </c>
      <c r="M76" s="29">
        <f t="shared" si="6"/>
        <v>3.0434782608695654</v>
      </c>
      <c r="N76" s="22">
        <f t="shared" si="7"/>
        <v>52.718722271517301</v>
      </c>
      <c r="O76" s="4">
        <v>69</v>
      </c>
      <c r="P76" s="8"/>
    </row>
    <row r="77" spans="1:16" s="9" customFormat="1" ht="75" customHeight="1" x14ac:dyDescent="0.25">
      <c r="A77" s="4">
        <v>70</v>
      </c>
      <c r="B77" s="12" t="s">
        <v>78</v>
      </c>
      <c r="C77" s="12" t="s">
        <v>158</v>
      </c>
      <c r="D77" s="12" t="s">
        <v>218</v>
      </c>
      <c r="E77" s="12">
        <v>9</v>
      </c>
      <c r="F77" s="13" t="s">
        <v>261</v>
      </c>
      <c r="G77" s="12" t="s">
        <v>278</v>
      </c>
      <c r="H77" s="21">
        <v>2.12</v>
      </c>
      <c r="I77" s="21">
        <v>13.5</v>
      </c>
      <c r="J77" s="21">
        <v>6</v>
      </c>
      <c r="K77" s="21">
        <f t="shared" si="4"/>
        <v>22.45283018867924</v>
      </c>
      <c r="L77" s="21">
        <f t="shared" si="5"/>
        <v>27.551020408163264</v>
      </c>
      <c r="M77" s="29">
        <f t="shared" si="6"/>
        <v>2.0869565217391304</v>
      </c>
      <c r="N77" s="22">
        <f t="shared" si="7"/>
        <v>52.090807118581637</v>
      </c>
      <c r="O77" s="4">
        <v>70</v>
      </c>
      <c r="P77" s="4"/>
    </row>
    <row r="78" spans="1:16" s="9" customFormat="1" ht="75" customHeight="1" x14ac:dyDescent="0.25">
      <c r="A78" s="4">
        <v>71</v>
      </c>
      <c r="B78" s="12" t="s">
        <v>66</v>
      </c>
      <c r="C78" s="12" t="s">
        <v>146</v>
      </c>
      <c r="D78" s="12" t="s">
        <v>212</v>
      </c>
      <c r="E78" s="12">
        <v>9</v>
      </c>
      <c r="F78" s="13" t="s">
        <v>253</v>
      </c>
      <c r="G78" s="12" t="s">
        <v>276</v>
      </c>
      <c r="H78" s="21">
        <v>2.31</v>
      </c>
      <c r="I78" s="21">
        <v>14</v>
      </c>
      <c r="J78" s="21">
        <v>8</v>
      </c>
      <c r="K78" s="21">
        <f t="shared" si="4"/>
        <v>20.606060606060606</v>
      </c>
      <c r="L78" s="21">
        <f t="shared" si="5"/>
        <v>28.571428571428569</v>
      </c>
      <c r="M78" s="29">
        <f t="shared" si="6"/>
        <v>2.7826086956521738</v>
      </c>
      <c r="N78" s="22">
        <f t="shared" si="7"/>
        <v>51.960097873141351</v>
      </c>
      <c r="O78" s="8">
        <v>71</v>
      </c>
      <c r="P78" s="4"/>
    </row>
    <row r="79" spans="1:16" s="9" customFormat="1" ht="75" customHeight="1" x14ac:dyDescent="0.25">
      <c r="A79" s="4">
        <v>72</v>
      </c>
      <c r="B79" s="12" t="s">
        <v>77</v>
      </c>
      <c r="C79" s="12" t="s">
        <v>157</v>
      </c>
      <c r="D79" s="12" t="s">
        <v>202</v>
      </c>
      <c r="E79" s="12">
        <v>10</v>
      </c>
      <c r="F79" s="13" t="s">
        <v>260</v>
      </c>
      <c r="G79" s="12" t="s">
        <v>278</v>
      </c>
      <c r="H79" s="21">
        <v>2.08</v>
      </c>
      <c r="I79" s="21">
        <v>13.2</v>
      </c>
      <c r="J79" s="21">
        <v>5.5</v>
      </c>
      <c r="K79" s="21">
        <f t="shared" si="4"/>
        <v>22.884615384615383</v>
      </c>
      <c r="L79" s="21">
        <f t="shared" si="5"/>
        <v>26.938775510204081</v>
      </c>
      <c r="M79" s="29">
        <f t="shared" si="6"/>
        <v>1.9130434782608696</v>
      </c>
      <c r="N79" s="22">
        <f t="shared" si="7"/>
        <v>51.736434373080336</v>
      </c>
      <c r="O79" s="4">
        <v>72</v>
      </c>
      <c r="P79" s="4"/>
    </row>
    <row r="80" spans="1:16" s="9" customFormat="1" ht="75" customHeight="1" x14ac:dyDescent="0.25">
      <c r="A80" s="4">
        <v>73</v>
      </c>
      <c r="B80" s="5" t="s">
        <v>54</v>
      </c>
      <c r="C80" s="5" t="s">
        <v>134</v>
      </c>
      <c r="D80" s="5" t="s">
        <v>204</v>
      </c>
      <c r="E80" s="5">
        <v>10</v>
      </c>
      <c r="F80" s="5" t="s">
        <v>250</v>
      </c>
      <c r="G80" s="5" t="s">
        <v>274</v>
      </c>
      <c r="H80" s="21">
        <v>2.2599999999999998</v>
      </c>
      <c r="I80" s="21">
        <v>13</v>
      </c>
      <c r="J80" s="21">
        <v>11</v>
      </c>
      <c r="K80" s="21">
        <f t="shared" si="4"/>
        <v>21.061946902654871</v>
      </c>
      <c r="L80" s="21">
        <f t="shared" si="5"/>
        <v>26.530612244897956</v>
      </c>
      <c r="M80" s="29">
        <f t="shared" si="6"/>
        <v>3.8260869565217392</v>
      </c>
      <c r="N80" s="22">
        <f t="shared" si="7"/>
        <v>51.418646104074568</v>
      </c>
      <c r="O80" s="4">
        <v>73</v>
      </c>
      <c r="P80" s="8"/>
    </row>
    <row r="81" spans="1:16" s="9" customFormat="1" ht="75" customHeight="1" x14ac:dyDescent="0.25">
      <c r="A81" s="4">
        <v>74</v>
      </c>
      <c r="B81" s="5" t="s">
        <v>48</v>
      </c>
      <c r="C81" s="5" t="s">
        <v>128</v>
      </c>
      <c r="D81" s="5" t="s">
        <v>184</v>
      </c>
      <c r="E81" s="5">
        <v>9</v>
      </c>
      <c r="F81" s="5" t="s">
        <v>247</v>
      </c>
      <c r="G81" s="5" t="s">
        <v>272</v>
      </c>
      <c r="H81" s="21">
        <v>2.0299999999999998</v>
      </c>
      <c r="I81" s="21">
        <v>12</v>
      </c>
      <c r="J81" s="21">
        <v>9.5</v>
      </c>
      <c r="K81" s="21">
        <f t="shared" si="4"/>
        <v>23.448275862068964</v>
      </c>
      <c r="L81" s="21">
        <f t="shared" si="5"/>
        <v>24.489795918367346</v>
      </c>
      <c r="M81" s="29">
        <f t="shared" si="6"/>
        <v>3.3043478260869565</v>
      </c>
      <c r="N81" s="22">
        <f t="shared" si="7"/>
        <v>51.242419606523264</v>
      </c>
      <c r="O81" s="4">
        <v>74</v>
      </c>
      <c r="P81" s="8"/>
    </row>
    <row r="82" spans="1:16" s="9" customFormat="1" ht="75" customHeight="1" x14ac:dyDescent="0.25">
      <c r="A82" s="4">
        <v>75</v>
      </c>
      <c r="B82" s="12" t="s">
        <v>86</v>
      </c>
      <c r="C82" s="12" t="s">
        <v>166</v>
      </c>
      <c r="D82" s="12" t="s">
        <v>223</v>
      </c>
      <c r="E82" s="12">
        <v>9</v>
      </c>
      <c r="F82" s="13" t="s">
        <v>262</v>
      </c>
      <c r="G82" s="12" t="s">
        <v>281</v>
      </c>
      <c r="H82" s="21">
        <v>2.35</v>
      </c>
      <c r="I82" s="21">
        <v>12.2</v>
      </c>
      <c r="J82" s="21">
        <v>15.25</v>
      </c>
      <c r="K82" s="21">
        <f t="shared" si="4"/>
        <v>20.25531914893617</v>
      </c>
      <c r="L82" s="21">
        <f t="shared" si="5"/>
        <v>24.897959183673468</v>
      </c>
      <c r="M82" s="29">
        <f t="shared" si="6"/>
        <v>5.3043478260869561</v>
      </c>
      <c r="N82" s="22">
        <f t="shared" si="7"/>
        <v>50.457626158696591</v>
      </c>
      <c r="O82" s="8">
        <v>75</v>
      </c>
      <c r="P82" s="4"/>
    </row>
    <row r="83" spans="1:16" s="9" customFormat="1" ht="75" customHeight="1" x14ac:dyDescent="0.25">
      <c r="A83" s="4">
        <v>76</v>
      </c>
      <c r="B83" s="12" t="s">
        <v>64</v>
      </c>
      <c r="C83" s="12" t="s">
        <v>144</v>
      </c>
      <c r="D83" s="3" t="s">
        <v>168</v>
      </c>
      <c r="E83" s="12">
        <v>9</v>
      </c>
      <c r="F83" s="13" t="s">
        <v>294</v>
      </c>
      <c r="G83" s="12" t="s">
        <v>276</v>
      </c>
      <c r="H83" s="21">
        <v>2.29</v>
      </c>
      <c r="I83" s="21">
        <v>12.5</v>
      </c>
      <c r="J83" s="21">
        <v>9</v>
      </c>
      <c r="K83" s="21">
        <f t="shared" si="4"/>
        <v>20.786026200873359</v>
      </c>
      <c r="L83" s="21">
        <f t="shared" si="5"/>
        <v>25.510204081632651</v>
      </c>
      <c r="M83" s="29">
        <f t="shared" si="6"/>
        <v>3.1304347826086958</v>
      </c>
      <c r="N83" s="22">
        <f t="shared" si="7"/>
        <v>49.426665065114705</v>
      </c>
      <c r="O83" s="4">
        <v>76</v>
      </c>
      <c r="P83" s="4"/>
    </row>
    <row r="84" spans="1:16" s="9" customFormat="1" ht="75" customHeight="1" x14ac:dyDescent="0.25">
      <c r="A84" s="4">
        <v>77</v>
      </c>
      <c r="B84" s="5" t="s">
        <v>34</v>
      </c>
      <c r="C84" s="5" t="s">
        <v>114</v>
      </c>
      <c r="D84" s="5" t="s">
        <v>174</v>
      </c>
      <c r="E84" s="5">
        <v>9</v>
      </c>
      <c r="F84" s="5" t="s">
        <v>239</v>
      </c>
      <c r="G84" s="5" t="s">
        <v>269</v>
      </c>
      <c r="H84" s="21">
        <v>1.53</v>
      </c>
      <c r="I84" s="21">
        <v>0</v>
      </c>
      <c r="J84" s="21">
        <v>13.5</v>
      </c>
      <c r="K84" s="21">
        <f>40/H84*1.19</f>
        <v>31.111111111111111</v>
      </c>
      <c r="L84" s="21">
        <f>40*I84/19.6</f>
        <v>0</v>
      </c>
      <c r="M84" s="29">
        <f>20*J84/57.5</f>
        <v>4.6956521739130439</v>
      </c>
      <c r="N84" s="22">
        <f t="shared" si="7"/>
        <v>35.806763285024154</v>
      </c>
      <c r="O84" s="4">
        <v>77</v>
      </c>
      <c r="P84" s="8"/>
    </row>
    <row r="85" spans="1:16" s="9" customFormat="1" ht="75" customHeight="1" x14ac:dyDescent="0.25">
      <c r="A85" s="4">
        <v>78</v>
      </c>
      <c r="B85" s="12" t="s">
        <v>75</v>
      </c>
      <c r="C85" s="12" t="s">
        <v>155</v>
      </c>
      <c r="D85" s="12" t="s">
        <v>216</v>
      </c>
      <c r="E85" s="12">
        <v>9</v>
      </c>
      <c r="F85" s="13" t="s">
        <v>259</v>
      </c>
      <c r="G85" s="12" t="s">
        <v>277</v>
      </c>
      <c r="H85" s="21">
        <v>0</v>
      </c>
      <c r="I85" s="21">
        <v>0</v>
      </c>
      <c r="J85" s="21">
        <v>13.5</v>
      </c>
      <c r="K85" s="21">
        <v>0</v>
      </c>
      <c r="L85" s="21">
        <f t="shared" si="5"/>
        <v>0</v>
      </c>
      <c r="M85" s="29">
        <f t="shared" si="6"/>
        <v>4.6956521739130439</v>
      </c>
      <c r="N85" s="22">
        <f t="shared" si="7"/>
        <v>4.6956521739130439</v>
      </c>
      <c r="O85" s="4">
        <v>78</v>
      </c>
      <c r="P85" s="4"/>
    </row>
    <row r="86" spans="1:16" s="9" customFormat="1" ht="75" customHeight="1" x14ac:dyDescent="0.25">
      <c r="A86" s="4">
        <v>79</v>
      </c>
      <c r="B86" s="5" t="s">
        <v>21</v>
      </c>
      <c r="C86" s="5" t="s">
        <v>101</v>
      </c>
      <c r="D86" s="5" t="s">
        <v>180</v>
      </c>
      <c r="E86" s="5">
        <v>9</v>
      </c>
      <c r="F86" s="5" t="s">
        <v>230</v>
      </c>
      <c r="G86" s="5" t="s">
        <v>265</v>
      </c>
      <c r="H86" s="21">
        <v>0</v>
      </c>
      <c r="I86" s="21">
        <v>0</v>
      </c>
      <c r="J86" s="21">
        <v>7</v>
      </c>
      <c r="K86" s="21">
        <v>0</v>
      </c>
      <c r="L86" s="21">
        <f t="shared" si="5"/>
        <v>0</v>
      </c>
      <c r="M86" s="29">
        <f t="shared" si="6"/>
        <v>2.4347826086956523</v>
      </c>
      <c r="N86" s="22">
        <f t="shared" si="7"/>
        <v>2.4347826086956523</v>
      </c>
      <c r="O86" s="8">
        <v>79</v>
      </c>
      <c r="P86" s="8"/>
    </row>
    <row r="87" spans="1:16" s="9" customFormat="1" ht="75" customHeight="1" x14ac:dyDescent="0.25">
      <c r="A87" s="4">
        <v>80</v>
      </c>
      <c r="B87" s="12" t="s">
        <v>70</v>
      </c>
      <c r="C87" s="12" t="s">
        <v>150</v>
      </c>
      <c r="D87" s="12" t="s">
        <v>173</v>
      </c>
      <c r="E87" s="12">
        <v>9</v>
      </c>
      <c r="F87" s="13" t="s">
        <v>255</v>
      </c>
      <c r="G87" s="12" t="s">
        <v>276</v>
      </c>
      <c r="H87" s="21">
        <v>0</v>
      </c>
      <c r="I87" s="21">
        <v>0</v>
      </c>
      <c r="J87" s="21">
        <v>6</v>
      </c>
      <c r="K87" s="21">
        <v>0</v>
      </c>
      <c r="L87" s="21">
        <f t="shared" si="5"/>
        <v>0</v>
      </c>
      <c r="M87" s="29">
        <f t="shared" si="6"/>
        <v>2.0869565217391304</v>
      </c>
      <c r="N87" s="22">
        <f t="shared" si="7"/>
        <v>2.0869565217391304</v>
      </c>
      <c r="O87" s="4">
        <v>80</v>
      </c>
      <c r="P87" s="4"/>
    </row>
    <row r="88" spans="1:16" x14ac:dyDescent="0.25">
      <c r="B88" s="12"/>
      <c r="H88" s="23"/>
      <c r="I88" s="23"/>
      <c r="J88" s="23"/>
      <c r="K88" s="23"/>
      <c r="L88" s="23"/>
      <c r="M88" s="23"/>
      <c r="N88" s="23"/>
    </row>
    <row r="89" spans="1:16" x14ac:dyDescent="0.25">
      <c r="A89" s="6"/>
      <c r="B89" s="15" t="s">
        <v>299</v>
      </c>
      <c r="C89" s="17" t="s">
        <v>301</v>
      </c>
    </row>
    <row r="90" spans="1:16" ht="21" customHeight="1" x14ac:dyDescent="0.25">
      <c r="A90" s="6"/>
      <c r="B90" s="15" t="s">
        <v>300</v>
      </c>
      <c r="C90" s="16" t="s">
        <v>302</v>
      </c>
    </row>
    <row r="91" spans="1:16" x14ac:dyDescent="0.25">
      <c r="A91" s="6"/>
      <c r="B91" s="6"/>
      <c r="C91" s="6" t="s">
        <v>303</v>
      </c>
    </row>
  </sheetData>
  <autoFilter ref="A7:P55"/>
  <sortState ref="B7:AK86">
    <sortCondition descending="1" ref="N7"/>
  </sortState>
  <mergeCells count="5">
    <mergeCell ref="H6:J6"/>
    <mergeCell ref="K6:M6"/>
    <mergeCell ref="H4:J4"/>
    <mergeCell ref="K4:M4"/>
    <mergeCell ref="A1:P1"/>
  </mergeCells>
  <phoneticPr fontId="2" type="noConversion"/>
  <conditionalFormatting sqref="N7:O7">
    <cfRule type="top10" dxfId="1" priority="63" stopIfTrue="1" rank="3"/>
  </conditionalFormatting>
  <conditionalFormatting sqref="F2:F4">
    <cfRule type="top10" dxfId="0" priority="1" stopIfTrue="1" rank="3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протокол</vt:lpstr>
      <vt:lpstr>'итоговый протокол'!_GoBack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Алина Юрьевна Картава</cp:lastModifiedBy>
  <cp:lastPrinted>2021-02-19T10:23:47Z</cp:lastPrinted>
  <dcterms:created xsi:type="dcterms:W3CDTF">2013-11-06T03:14:17Z</dcterms:created>
  <dcterms:modified xsi:type="dcterms:W3CDTF">2021-02-25T07:01:39Z</dcterms:modified>
</cp:coreProperties>
</file>